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I:\LGBA\B03\CD - LGBA\Municipalities\03. Allocations\2026-27\"/>
    </mc:Choice>
  </mc:AlternateContent>
  <xr:revisionPtr revIDLastSave="0" documentId="13_ncr:1_{DCD71781-644F-4184-AE93-21505819DD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" sheetId="1" r:id="rId1"/>
    <sheet name="DC42" sheetId="2" r:id="rId2"/>
    <sheet name="DC48" sheetId="3" r:id="rId3"/>
    <sheet name="EKU" sheetId="4" r:id="rId4"/>
    <sheet name="GT421" sheetId="5" r:id="rId5"/>
    <sheet name="GT422" sheetId="6" r:id="rId6"/>
    <sheet name="GT423" sheetId="7" r:id="rId7"/>
    <sheet name="GT481" sheetId="8" r:id="rId8"/>
    <sheet name="GT484" sheetId="9" r:id="rId9"/>
    <sheet name="GT485" sheetId="10" r:id="rId10"/>
    <sheet name="JHB" sheetId="11" r:id="rId11"/>
    <sheet name="TSH" sheetId="12" r:id="rId12"/>
  </sheets>
  <definedNames>
    <definedName name="_xlnm.Print_Area" localSheetId="1">'DC42'!$A$1:$H$180</definedName>
    <definedName name="_xlnm.Print_Area" localSheetId="2">'DC48'!$A$1:$H$180</definedName>
    <definedName name="_xlnm.Print_Area" localSheetId="3">EKU!$A$1:$H$180</definedName>
    <definedName name="_xlnm.Print_Area" localSheetId="4">'GT421'!$A$1:$H$180</definedName>
    <definedName name="_xlnm.Print_Area" localSheetId="5">'GT422'!$A$1:$H$180</definedName>
    <definedName name="_xlnm.Print_Area" localSheetId="6">'GT423'!$A$1:$H$180</definedName>
    <definedName name="_xlnm.Print_Area" localSheetId="7">'GT481'!$A$1:$H$180</definedName>
    <definedName name="_xlnm.Print_Area" localSheetId="8">'GT484'!$A$1:$H$180</definedName>
    <definedName name="_xlnm.Print_Area" localSheetId="9">'GT485'!$A$1:$H$180</definedName>
    <definedName name="_xlnm.Print_Area" localSheetId="10">JHB!$A$1:$H$180</definedName>
    <definedName name="_xlnm.Print_Area" localSheetId="0">Summary!$A$1:$H$180</definedName>
    <definedName name="_xlnm.Print_Area" localSheetId="11">TSH!$A$1:$H$180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H114" i="2" l="1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H46" i="3" s="1"/>
  <c r="H119" i="3" s="1"/>
  <c r="G48" i="3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G46" i="7" s="1"/>
  <c r="G119" i="7" s="1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H48" i="1"/>
  <c r="G48" i="1"/>
  <c r="F48" i="1"/>
  <c r="H43" i="7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G43" i="8" s="1"/>
  <c r="F41" i="8"/>
  <c r="H41" i="9"/>
  <c r="G41" i="9"/>
  <c r="F41" i="9"/>
  <c r="H41" i="10"/>
  <c r="G41" i="10"/>
  <c r="F41" i="10"/>
  <c r="F43" i="10" s="1"/>
  <c r="H41" i="11"/>
  <c r="G41" i="11"/>
  <c r="F41" i="11"/>
  <c r="H41" i="12"/>
  <c r="G41" i="12"/>
  <c r="F41" i="12"/>
  <c r="H41" i="1"/>
  <c r="G41" i="1"/>
  <c r="F41" i="1"/>
  <c r="H33" i="2"/>
  <c r="G33" i="2"/>
  <c r="F33" i="2"/>
  <c r="H33" i="3"/>
  <c r="H43" i="3" s="1"/>
  <c r="G33" i="3"/>
  <c r="G43" i="3" s="1"/>
  <c r="F33" i="3"/>
  <c r="H33" i="4"/>
  <c r="H43" i="4" s="1"/>
  <c r="G33" i="4"/>
  <c r="G43" i="4" s="1"/>
  <c r="F33" i="4"/>
  <c r="F43" i="4" s="1"/>
  <c r="H33" i="5"/>
  <c r="H43" i="5" s="1"/>
  <c r="G33" i="5"/>
  <c r="F33" i="5"/>
  <c r="H33" i="6"/>
  <c r="G33" i="6"/>
  <c r="G43" i="6" s="1"/>
  <c r="F33" i="6"/>
  <c r="H33" i="7"/>
  <c r="G33" i="7"/>
  <c r="G43" i="7" s="1"/>
  <c r="F33" i="7"/>
  <c r="F43" i="7" s="1"/>
  <c r="H33" i="8"/>
  <c r="G33" i="8"/>
  <c r="F33" i="8"/>
  <c r="H33" i="9"/>
  <c r="G33" i="9"/>
  <c r="G43" i="9" s="1"/>
  <c r="F33" i="9"/>
  <c r="F43" i="9" s="1"/>
  <c r="H33" i="10"/>
  <c r="G33" i="10"/>
  <c r="F33" i="10"/>
  <c r="H33" i="11"/>
  <c r="H43" i="11" s="1"/>
  <c r="G33" i="11"/>
  <c r="F33" i="11"/>
  <c r="H33" i="12"/>
  <c r="H43" i="12" s="1"/>
  <c r="G33" i="12"/>
  <c r="G43" i="12" s="1"/>
  <c r="F33" i="12"/>
  <c r="F43" i="12" s="1"/>
  <c r="H33" i="1"/>
  <c r="G33" i="1"/>
  <c r="F33" i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"/>
  <c r="G21" i="1"/>
  <c r="F21" i="1"/>
  <c r="H7" i="2"/>
  <c r="H31" i="2" s="1"/>
  <c r="G7" i="2"/>
  <c r="G31" i="2" s="1"/>
  <c r="F7" i="2"/>
  <c r="F31" i="2" s="1"/>
  <c r="H7" i="3"/>
  <c r="G7" i="3"/>
  <c r="F7" i="3"/>
  <c r="H7" i="4"/>
  <c r="G7" i="4"/>
  <c r="F7" i="4"/>
  <c r="H7" i="5"/>
  <c r="G7" i="5"/>
  <c r="F7" i="5"/>
  <c r="F31" i="5" s="1"/>
  <c r="H7" i="6"/>
  <c r="G7" i="6"/>
  <c r="F7" i="6"/>
  <c r="F31" i="6" s="1"/>
  <c r="H7" i="7"/>
  <c r="H31" i="7" s="1"/>
  <c r="G7" i="7"/>
  <c r="G31" i="7" s="1"/>
  <c r="G44" i="7" s="1"/>
  <c r="F7" i="7"/>
  <c r="H7" i="8"/>
  <c r="G7" i="8"/>
  <c r="F7" i="8"/>
  <c r="H7" i="9"/>
  <c r="G7" i="9"/>
  <c r="F7" i="9"/>
  <c r="H7" i="10"/>
  <c r="G7" i="10"/>
  <c r="G31" i="10" s="1"/>
  <c r="F7" i="10"/>
  <c r="H7" i="11"/>
  <c r="H31" i="11" s="1"/>
  <c r="G7" i="11"/>
  <c r="G31" i="11" s="1"/>
  <c r="F7" i="11"/>
  <c r="F31" i="11" s="1"/>
  <c r="H7" i="12"/>
  <c r="H31" i="12" s="1"/>
  <c r="G7" i="12"/>
  <c r="F7" i="12"/>
  <c r="H7" i="1"/>
  <c r="G7" i="1"/>
  <c r="F7" i="1"/>
  <c r="F46" i="8" l="1"/>
  <c r="F119" i="8" s="1"/>
  <c r="H46" i="1"/>
  <c r="H119" i="1" s="1"/>
  <c r="G43" i="2"/>
  <c r="H44" i="7"/>
  <c r="H44" i="11"/>
  <c r="G31" i="6"/>
  <c r="F31" i="10"/>
  <c r="F44" i="10" s="1"/>
  <c r="H31" i="6"/>
  <c r="G43" i="11"/>
  <c r="F43" i="6"/>
  <c r="F44" i="6" s="1"/>
  <c r="H43" i="2"/>
  <c r="H44" i="2" s="1"/>
  <c r="H43" i="9"/>
  <c r="H44" i="9" s="1"/>
  <c r="F43" i="8"/>
  <c r="F43" i="3"/>
  <c r="F44" i="3" s="1"/>
  <c r="H43" i="8"/>
  <c r="H46" i="11"/>
  <c r="H119" i="11" s="1"/>
  <c r="H31" i="10"/>
  <c r="G31" i="5"/>
  <c r="G44" i="5" s="1"/>
  <c r="H43" i="6"/>
  <c r="H31" i="5"/>
  <c r="G43" i="10"/>
  <c r="F43" i="5"/>
  <c r="G31" i="9"/>
  <c r="G44" i="9" s="1"/>
  <c r="F31" i="4"/>
  <c r="F44" i="4" s="1"/>
  <c r="H43" i="10"/>
  <c r="H44" i="10" s="1"/>
  <c r="G43" i="5"/>
  <c r="F31" i="1"/>
  <c r="F44" i="1" s="1"/>
  <c r="H31" i="9"/>
  <c r="G31" i="4"/>
  <c r="G44" i="4" s="1"/>
  <c r="G31" i="1"/>
  <c r="G44" i="1" s="1"/>
  <c r="F31" i="8"/>
  <c r="F44" i="8" s="1"/>
  <c r="H31" i="4"/>
  <c r="F43" i="2"/>
  <c r="F46" i="12"/>
  <c r="F119" i="12" s="1"/>
  <c r="F46" i="4"/>
  <c r="F119" i="4" s="1"/>
  <c r="F43" i="11"/>
  <c r="F44" i="11" s="1"/>
  <c r="H46" i="5"/>
  <c r="H119" i="5" s="1"/>
  <c r="G44" i="11"/>
  <c r="F31" i="9"/>
  <c r="F44" i="9" s="1"/>
  <c r="H31" i="1"/>
  <c r="H44" i="1" s="1"/>
  <c r="G31" i="8"/>
  <c r="G44" i="8" s="1"/>
  <c r="F31" i="3"/>
  <c r="F43" i="1"/>
  <c r="F31" i="12"/>
  <c r="F44" i="12" s="1"/>
  <c r="H31" i="8"/>
  <c r="G31" i="3"/>
  <c r="G44" i="3" s="1"/>
  <c r="G43" i="1"/>
  <c r="G31" i="12"/>
  <c r="G44" i="12" s="1"/>
  <c r="F31" i="7"/>
  <c r="F44" i="7" s="1"/>
  <c r="H31" i="3"/>
  <c r="H44" i="3" s="1"/>
  <c r="H43" i="1"/>
  <c r="G46" i="10"/>
  <c r="G119" i="10" s="1"/>
  <c r="H46" i="7"/>
  <c r="H119" i="7" s="1"/>
  <c r="F46" i="3"/>
  <c r="F119" i="3" s="1"/>
  <c r="F46" i="10"/>
  <c r="F119" i="10" s="1"/>
  <c r="G46" i="3"/>
  <c r="G119" i="3" s="1"/>
  <c r="G46" i="12"/>
  <c r="G119" i="12" s="1"/>
  <c r="G46" i="9"/>
  <c r="G119" i="9" s="1"/>
  <c r="G46" i="8"/>
  <c r="G119" i="8" s="1"/>
  <c r="F46" i="11"/>
  <c r="F119" i="11" s="1"/>
  <c r="G46" i="5"/>
  <c r="G119" i="5" s="1"/>
  <c r="H46" i="9"/>
  <c r="H119" i="9" s="1"/>
  <c r="F46" i="2"/>
  <c r="F119" i="2" s="1"/>
  <c r="G46" i="11"/>
  <c r="G119" i="11" s="1"/>
  <c r="F46" i="7"/>
  <c r="F119" i="7" s="1"/>
  <c r="H46" i="4"/>
  <c r="H119" i="4" s="1"/>
  <c r="G46" i="4"/>
  <c r="G119" i="4" s="1"/>
  <c r="G46" i="1"/>
  <c r="G119" i="1" s="1"/>
  <c r="F46" i="9"/>
  <c r="F119" i="9" s="1"/>
  <c r="F46" i="6"/>
  <c r="F119" i="6" s="1"/>
  <c r="G46" i="2"/>
  <c r="G119" i="2" s="1"/>
  <c r="F46" i="1"/>
  <c r="F119" i="1" s="1"/>
  <c r="H46" i="2"/>
  <c r="H119" i="2" s="1"/>
  <c r="H46" i="10"/>
  <c r="H119" i="10" s="1"/>
  <c r="G46" i="6"/>
  <c r="G119" i="6" s="1"/>
  <c r="H46" i="6"/>
  <c r="H119" i="6" s="1"/>
  <c r="H46" i="12"/>
  <c r="H119" i="12" s="1"/>
  <c r="H46" i="8"/>
  <c r="H119" i="8" s="1"/>
  <c r="F46" i="5"/>
  <c r="F119" i="5" s="1"/>
  <c r="H44" i="5"/>
  <c r="F44" i="5"/>
  <c r="H44" i="12"/>
  <c r="H44" i="4"/>
  <c r="H44" i="8"/>
  <c r="F44" i="2"/>
  <c r="G44" i="6"/>
  <c r="G44" i="10"/>
  <c r="G44" i="2"/>
  <c r="H44" i="6"/>
</calcChain>
</file>

<file path=xl/sharedStrings.xml><?xml version="1.0" encoding="utf-8"?>
<sst xmlns="http://schemas.openxmlformats.org/spreadsheetml/2006/main" count="684" uniqueCount="58">
  <si>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</si>
  <si>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</si>
  <si>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</si>
  <si>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</si>
  <si>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</si>
  <si>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</si>
  <si>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</si>
  <si>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</si>
  <si>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</si>
  <si>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</si>
  <si>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</si>
  <si>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</si>
  <si>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</si>
  <si>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</si>
  <si>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</si>
  <si>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</si>
  <si>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</si>
  <si>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</si>
  <si>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</si>
  <si>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</si>
  <si>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</si>
  <si>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</si>
  <si>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</si>
  <si>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</si>
  <si>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</si>
  <si>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</si>
  <si>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</si>
  <si>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</si>
  <si>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</si>
  <si>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</si>
  <si>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</si>
  <si>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</si>
  <si>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</si>
  <si>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</si>
  <si>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</si>
  <si>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</si>
  <si>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</si>
  <si>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</si>
  <si>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</si>
  <si>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</si>
  <si>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</si>
  <si>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</si>
  <si>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</si>
  <si>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DC42   Sedibeng</t>
  </si>
  <si>
    <t xml:space="preserve">
C DC48   West Rand</t>
  </si>
  <si>
    <t xml:space="preserve">
A EKU    City of Ekurhuleni</t>
  </si>
  <si>
    <t xml:space="preserve">
B GT421  Emfuleni</t>
  </si>
  <si>
    <t xml:space="preserve">
B GT422  Midvaal</t>
  </si>
  <si>
    <t xml:space="preserve">
B GT423  Lesedi</t>
  </si>
  <si>
    <t xml:space="preserve">
B GT481  Mogale City</t>
  </si>
  <si>
    <t xml:space="preserve">
B GT484  Merafong City</t>
  </si>
  <si>
    <t xml:space="preserve">
B GT485  Rand West City</t>
  </si>
  <si>
    <t xml:space="preserve">
A JHB    City of Johannesburg</t>
  </si>
  <si>
    <t xml:space="preserve">
A TSH    City of Tshwane</t>
  </si>
  <si>
    <t>Transfers from Provincial Departments</t>
  </si>
  <si>
    <t>Municipal Allocations from Provincial Departments</t>
  </si>
  <si>
    <t>of which</t>
  </si>
  <si>
    <t>Total: Transfers from Provincial Departments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</si>
</sst>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1" x14ac:knownFonts="1">
    <font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left" vertical="center" indent="1"/>
    </xf>
    <xf numFmtId="165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2"/>
    </xf>
    <xf numFmtId="165" fontId="9" fillId="0" borderId="5" xfId="0" applyNumberFormat="1" applyFont="1" applyBorder="1" applyAlignment="1">
      <alignment horizontal="right" vertical="center"/>
    </xf>
    <xf numFmtId="165" fontId="9" fillId="0" borderId="6" xfId="0" applyNumberFormat="1" applyFont="1" applyBorder="1" applyAlignment="1">
      <alignment horizontal="right" vertical="center"/>
    </xf>
    <xf numFmtId="165" fontId="9" fillId="0" borderId="7" xfId="0" applyNumberFormat="1" applyFont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9" xfId="0" applyNumberFormat="1" applyFont="1" applyBorder="1" applyAlignment="1">
      <alignment horizontal="right" vertical="center"/>
    </xf>
    <xf numFmtId="165" fontId="9" fillId="0" borderId="10" xfId="0" applyNumberFormat="1" applyFont="1" applyBorder="1" applyAlignment="1">
      <alignment horizontal="right" vertical="center"/>
    </xf>
    <xf numFmtId="165" fontId="9" fillId="0" borderId="11" xfId="0" applyNumberFormat="1" applyFont="1" applyBorder="1" applyAlignment="1">
      <alignment horizontal="right" vertical="center"/>
    </xf>
    <xf numFmtId="165" fontId="9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4" fillId="0" borderId="3" xfId="0" applyFont="1" applyBorder="1" applyAlignment="1">
      <alignment horizontal="left" vertical="center" indent="1"/>
    </xf>
    <xf numFmtId="165" fontId="4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3" fillId="0" borderId="2" xfId="0" applyFont="1" applyBorder="1" applyAlignment="1">
      <alignment horizontal="left" wrapText="1" indent="1"/>
    </xf>
    <xf numFmtId="164" fontId="4" fillId="0" borderId="2" xfId="0" quotePrefix="1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165" fontId="6" fillId="0" borderId="0" xfId="0" applyNumberFormat="1" applyFont="1" applyAlignment="1">
      <alignment horizontal="right" wrapText="1"/>
    </xf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165" fontId="9" fillId="0" borderId="0" xfId="0" applyNumberFormat="1" applyFont="1" applyAlignment="1">
      <alignment horizontal="right"/>
    </xf>
    <xf numFmtId="165" fontId="9" fillId="0" borderId="0" xfId="0" applyNumberFormat="1" applyFont="1"/>
    <xf numFmtId="0" fontId="5" fillId="0" borderId="3" xfId="0" applyFont="1" applyBorder="1" applyAlignment="1">
      <alignment wrapText="1"/>
    </xf>
    <xf numFmtId="165" fontId="4" fillId="0" borderId="0" xfId="0" applyNumberFormat="1" applyFont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5" fillId="0" borderId="4" xfId="0" applyFont="1" applyBorder="1" applyAlignment="1">
      <alignment wrapText="1"/>
    </xf>
    <xf numFmtId="165" fontId="4" fillId="0" borderId="4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workbookViewId="0">
      <selection activeCell="K12" sqref="K12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23800456000</v>
      </c>
      <c r="G5" s="2">
        <v>25157507000</v>
      </c>
      <c r="H5" s="2">
        <v>25536872000</v>
      </c>
    </row>
    <row r="6" spans="5:8" ht="13" x14ac:dyDescent="0.3">
      <c r="E6" s="21" t="s">
        <v>9</v>
      </c>
      <c r="F6" s="2">
        <f>SUM(EKU!F6+JHB!F6+TSH!F6)</f>
        <v>8334990000</v>
      </c>
      <c r="G6" s="2"/>
      <c r="H6" s="2"/>
    </row>
    <row r="7" spans="5:8" ht="14" x14ac:dyDescent="0.3">
      <c r="E7" s="19" t="s">
        <v>10</v>
      </c>
      <c r="F7" s="22">
        <f>SUM(F8:F20)</f>
        <v>11911349000</v>
      </c>
      <c r="G7" s="22">
        <f>SUM(G8:G20)</f>
        <v>11652924000</v>
      </c>
      <c r="H7" s="22">
        <f>SUM(H8:H20)</f>
        <v>12447085000</v>
      </c>
    </row>
    <row r="8" spans="5:8" ht="13" x14ac:dyDescent="0.3">
      <c r="E8" s="23" t="s">
        <v>11</v>
      </c>
      <c r="F8" s="8">
        <v>426948000</v>
      </c>
      <c r="G8" s="8">
        <v>531377000</v>
      </c>
      <c r="H8" s="8">
        <v>548416000</v>
      </c>
    </row>
    <row r="9" spans="5:8" ht="13" x14ac:dyDescent="0.3">
      <c r="E9" s="23" t="s">
        <v>12</v>
      </c>
      <c r="F9" s="8">
        <v>2558720000</v>
      </c>
      <c r="G9" s="8">
        <v>1516951000</v>
      </c>
      <c r="H9" s="8">
        <v>1028354000</v>
      </c>
    </row>
    <row r="10" spans="5:8" ht="13" x14ac:dyDescent="0.3">
      <c r="E10" s="23" t="s">
        <v>13</v>
      </c>
      <c r="F10" s="24">
        <v>1635932000</v>
      </c>
      <c r="G10" s="24">
        <v>1558571000</v>
      </c>
      <c r="H10" s="24">
        <v>1558975000</v>
      </c>
    </row>
    <row r="11" spans="5:8" ht="13" x14ac:dyDescent="0.3">
      <c r="E11" s="23" t="s">
        <v>14</v>
      </c>
      <c r="F11" s="8">
        <v>140918000</v>
      </c>
      <c r="G11" s="8">
        <v>138972000</v>
      </c>
      <c r="H11" s="8">
        <v>166816000</v>
      </c>
    </row>
    <row r="12" spans="5:8" ht="13" x14ac:dyDescent="0.3">
      <c r="E12" s="23" t="s">
        <v>15</v>
      </c>
      <c r="F12" s="8">
        <v>95325000</v>
      </c>
      <c r="G12" s="8">
        <v>68537000</v>
      </c>
      <c r="H12" s="8"/>
    </row>
    <row r="13" spans="5:8" ht="13" x14ac:dyDescent="0.3">
      <c r="E13" s="23" t="s">
        <v>16</v>
      </c>
      <c r="F13" s="24">
        <v>4514523000</v>
      </c>
      <c r="G13" s="24">
        <v>4942576000</v>
      </c>
      <c r="H13" s="24">
        <v>6174757000</v>
      </c>
    </row>
    <row r="14" spans="5:8" ht="13" x14ac:dyDescent="0.3">
      <c r="E14" s="23" t="s">
        <v>17</v>
      </c>
      <c r="F14" s="24">
        <v>6135000</v>
      </c>
      <c r="G14" s="24">
        <v>6380000</v>
      </c>
      <c r="H14" s="24">
        <v>6578000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241745000</v>
      </c>
      <c r="G17" s="8">
        <v>276802000</v>
      </c>
      <c r="H17" s="8">
        <v>269230000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169752000</v>
      </c>
      <c r="G19" s="8">
        <v>161637000</v>
      </c>
      <c r="H19" s="8">
        <v>166660000</v>
      </c>
    </row>
    <row r="20" spans="5:8" ht="13" x14ac:dyDescent="0.3">
      <c r="E20" s="23" t="s">
        <v>23</v>
      </c>
      <c r="F20" s="8">
        <v>2121351000</v>
      </c>
      <c r="G20" s="8">
        <v>2451121000</v>
      </c>
      <c r="H20" s="8">
        <v>2527299000</v>
      </c>
    </row>
    <row r="21" spans="5:8" ht="14" x14ac:dyDescent="0.3">
      <c r="E21" s="19" t="s">
        <v>24</v>
      </c>
      <c r="F21" s="2">
        <f>SUM(F22:F30)</f>
        <v>77383000</v>
      </c>
      <c r="G21" s="2">
        <f>SUM(G22:G30)</f>
        <v>29100000</v>
      </c>
      <c r="H21" s="2">
        <f>SUM(H22:H30)</f>
        <v>30500000</v>
      </c>
    </row>
    <row r="22" spans="5:8" ht="13" x14ac:dyDescent="0.3">
      <c r="E22" s="23" t="s">
        <v>25</v>
      </c>
      <c r="F22" s="24">
        <v>21600000</v>
      </c>
      <c r="G22" s="24">
        <v>23100000</v>
      </c>
      <c r="H22" s="24">
        <v>24500000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49783000</v>
      </c>
      <c r="G24" s="8"/>
      <c r="H24" s="8"/>
    </row>
    <row r="25" spans="5:8" ht="13" x14ac:dyDescent="0.3">
      <c r="E25" s="23" t="s">
        <v>28</v>
      </c>
      <c r="F25" s="8">
        <v>6000000</v>
      </c>
      <c r="G25" s="8">
        <v>6000000</v>
      </c>
      <c r="H25" s="8">
        <v>6000000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44124178000</v>
      </c>
      <c r="G31" s="15">
        <f>+G5+G6+G7+G21</f>
        <v>36839531000</v>
      </c>
      <c r="H31" s="15">
        <f>+H5+H6+H7+H21</f>
        <v>38014457000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879224000</v>
      </c>
      <c r="G33" s="2">
        <f>SUM(G34:G40)</f>
        <v>834707000</v>
      </c>
      <c r="H33" s="2">
        <f>SUM(H34:H40)</f>
        <v>872681000</v>
      </c>
    </row>
    <row r="34" spans="5:8" ht="13" x14ac:dyDescent="0.3">
      <c r="E34" s="23" t="s">
        <v>19</v>
      </c>
      <c r="F34" s="8">
        <v>746221000</v>
      </c>
      <c r="G34" s="8">
        <v>749372000</v>
      </c>
      <c r="H34" s="8">
        <v>772603000</v>
      </c>
    </row>
    <row r="35" spans="5:8" ht="13" x14ac:dyDescent="0.3">
      <c r="E35" s="23" t="s">
        <v>37</v>
      </c>
      <c r="F35" s="8">
        <v>81271000</v>
      </c>
      <c r="G35" s="8">
        <v>85335000</v>
      </c>
      <c r="H35" s="8">
        <v>100078000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>
        <v>51732000</v>
      </c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879224000</v>
      </c>
      <c r="G43" s="28">
        <f>+G33+G41</f>
        <v>834707000</v>
      </c>
      <c r="H43" s="28">
        <f>+H33+H41</f>
        <v>872681000</v>
      </c>
    </row>
    <row r="44" spans="5:8" ht="14" x14ac:dyDescent="0.3">
      <c r="E44" s="29" t="s">
        <v>42</v>
      </c>
      <c r="F44" s="30">
        <f>+F31+F43</f>
        <v>45003402000</v>
      </c>
      <c r="G44" s="30">
        <f>+G31+G43</f>
        <v>37674238000</v>
      </c>
      <c r="H44" s="30">
        <f>+H31+H43</f>
        <v>38887138000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51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525600000</v>
      </c>
      <c r="G5" s="2">
        <v>553468000</v>
      </c>
      <c r="H5" s="2">
        <v>563883000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236964000</v>
      </c>
      <c r="G7" s="22">
        <f>SUM(G8:G20)</f>
        <v>260427000</v>
      </c>
      <c r="H7" s="22">
        <f>SUM(H8:H20)</f>
        <v>240441000</v>
      </c>
    </row>
    <row r="8" spans="5:8" ht="13" x14ac:dyDescent="0.3">
      <c r="E8" s="23" t="s">
        <v>11</v>
      </c>
      <c r="F8" s="8">
        <v>112915000</v>
      </c>
      <c r="G8" s="8">
        <v>125697000</v>
      </c>
      <c r="H8" s="8">
        <v>129759000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29510000</v>
      </c>
      <c r="G11" s="8">
        <v>30311000</v>
      </c>
      <c r="H11" s="8">
        <v>35682000</v>
      </c>
    </row>
    <row r="12" spans="5:8" ht="13" x14ac:dyDescent="0.3">
      <c r="E12" s="23" t="s">
        <v>15</v>
      </c>
      <c r="F12" s="8">
        <v>30345000</v>
      </c>
      <c r="G12" s="8">
        <v>30345000</v>
      </c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64194000</v>
      </c>
      <c r="G17" s="8">
        <v>74074000</v>
      </c>
      <c r="H17" s="8">
        <v>75000000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4484000</v>
      </c>
      <c r="G21" s="2">
        <f>SUM(G22:G30)</f>
        <v>2300000</v>
      </c>
      <c r="H21" s="2">
        <f>SUM(H22:H30)</f>
        <v>2400000</v>
      </c>
    </row>
    <row r="22" spans="5:8" ht="13" x14ac:dyDescent="0.3">
      <c r="E22" s="23" t="s">
        <v>25</v>
      </c>
      <c r="F22" s="24">
        <v>2200000</v>
      </c>
      <c r="G22" s="24">
        <v>2300000</v>
      </c>
      <c r="H22" s="24">
        <v>2400000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2284000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767048000</v>
      </c>
      <c r="G31" s="15">
        <f>+G5+G6+G7+G21</f>
        <v>816195000</v>
      </c>
      <c r="H31" s="15">
        <f>+H5+H6+H7+H21</f>
        <v>806724000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101187000</v>
      </c>
      <c r="G33" s="2">
        <f>SUM(G34:G40)</f>
        <v>147373000</v>
      </c>
      <c r="H33" s="2">
        <f>SUM(H34:H40)</f>
        <v>109715000</v>
      </c>
    </row>
    <row r="34" spans="5:8" ht="13" x14ac:dyDescent="0.3">
      <c r="E34" s="23" t="s">
        <v>19</v>
      </c>
      <c r="F34" s="8">
        <v>100000000</v>
      </c>
      <c r="G34" s="8">
        <v>147250000</v>
      </c>
      <c r="H34" s="8">
        <v>109715000</v>
      </c>
    </row>
    <row r="35" spans="5:8" ht="13" x14ac:dyDescent="0.3">
      <c r="E35" s="23" t="s">
        <v>37</v>
      </c>
      <c r="F35" s="8">
        <v>1187000</v>
      </c>
      <c r="G35" s="8">
        <v>123000</v>
      </c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101187000</v>
      </c>
      <c r="G43" s="28">
        <f>+G33+G41</f>
        <v>147373000</v>
      </c>
      <c r="H43" s="28">
        <f>+H33+H41</f>
        <v>109715000</v>
      </c>
    </row>
    <row r="44" spans="5:8" ht="14" x14ac:dyDescent="0.3">
      <c r="E44" s="29" t="s">
        <v>42</v>
      </c>
      <c r="F44" s="30">
        <f>+F31+F43</f>
        <v>868235000</v>
      </c>
      <c r="G44" s="30">
        <f>+G31+G43</f>
        <v>963568000</v>
      </c>
      <c r="H44" s="30">
        <f>+H31+H43</f>
        <v>916439000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workbookViewId="0">
      <selection activeCell="F7" sqref="F7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52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8650870000</v>
      </c>
      <c r="G5" s="2">
        <v>9153951000</v>
      </c>
      <c r="H5" s="2">
        <v>9282521000</v>
      </c>
    </row>
    <row r="6" spans="5:8" ht="13" x14ac:dyDescent="0.3">
      <c r="E6" s="21" t="s">
        <v>9</v>
      </c>
      <c r="F6" s="2">
        <v>4667684000</v>
      </c>
      <c r="G6" s="2"/>
      <c r="H6" s="2"/>
    </row>
    <row r="7" spans="5:8" ht="14" x14ac:dyDescent="0.3">
      <c r="E7" s="19" t="s">
        <v>10</v>
      </c>
      <c r="F7" s="22">
        <f>SUM(F8:F20)</f>
        <v>5229815000</v>
      </c>
      <c r="G7" s="22">
        <f>SUM(G8:G20)</f>
        <v>4507189000</v>
      </c>
      <c r="H7" s="22">
        <f>SUM(H8:H20)</f>
        <v>4702695000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>
        <v>1633208000</v>
      </c>
      <c r="G9" s="8">
        <v>695387000</v>
      </c>
      <c r="H9" s="8">
        <v>350814000</v>
      </c>
    </row>
    <row r="10" spans="5:8" ht="13" x14ac:dyDescent="0.3">
      <c r="E10" s="23" t="s">
        <v>13</v>
      </c>
      <c r="F10" s="24">
        <v>685392000</v>
      </c>
      <c r="G10" s="24">
        <v>652546000</v>
      </c>
      <c r="H10" s="24">
        <v>652224000</v>
      </c>
    </row>
    <row r="11" spans="5:8" ht="13" x14ac:dyDescent="0.3">
      <c r="E11" s="23" t="s">
        <v>14</v>
      </c>
      <c r="F11" s="8">
        <v>8000000</v>
      </c>
      <c r="G11" s="8">
        <v>8000000</v>
      </c>
      <c r="H11" s="8">
        <v>8000000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>
        <v>2179535000</v>
      </c>
      <c r="G13" s="24">
        <v>2315078000</v>
      </c>
      <c r="H13" s="24">
        <v>2829491000</v>
      </c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>
        <v>723680000</v>
      </c>
      <c r="G20" s="8">
        <v>836178000</v>
      </c>
      <c r="H20" s="8">
        <v>862166000</v>
      </c>
    </row>
    <row r="21" spans="5:8" ht="14" x14ac:dyDescent="0.3">
      <c r="E21" s="19" t="s">
        <v>24</v>
      </c>
      <c r="F21" s="2">
        <f>SUM(F22:F30)</f>
        <v>12561000</v>
      </c>
      <c r="G21" s="2">
        <f>SUM(G22:G30)</f>
        <v>7400000</v>
      </c>
      <c r="H21" s="2">
        <f>SUM(H22:H30)</f>
        <v>7600000</v>
      </c>
    </row>
    <row r="22" spans="5:8" ht="13" x14ac:dyDescent="0.3">
      <c r="E22" s="23" t="s">
        <v>25</v>
      </c>
      <c r="F22" s="24">
        <v>1200000</v>
      </c>
      <c r="G22" s="24">
        <v>1400000</v>
      </c>
      <c r="H22" s="24">
        <v>1600000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5361000</v>
      </c>
      <c r="G24" s="8"/>
      <c r="H24" s="8"/>
    </row>
    <row r="25" spans="5:8" ht="13" x14ac:dyDescent="0.3">
      <c r="E25" s="23" t="s">
        <v>28</v>
      </c>
      <c r="F25" s="8">
        <v>6000000</v>
      </c>
      <c r="G25" s="8">
        <v>6000000</v>
      </c>
      <c r="H25" s="8">
        <v>6000000</v>
      </c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18560930000</v>
      </c>
      <c r="G31" s="15">
        <f>+G5+G6+G7+G21</f>
        <v>13668540000</v>
      </c>
      <c r="H31" s="15">
        <f>+H5+H6+H7+H21</f>
        <v>13992816000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10512000</v>
      </c>
      <c r="G33" s="2">
        <f>SUM(G34:G40)</f>
        <v>449000</v>
      </c>
      <c r="H33" s="2">
        <f>SUM(H34:H40)</f>
        <v>5806000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10512000</v>
      </c>
      <c r="G35" s="8">
        <v>449000</v>
      </c>
      <c r="H35" s="8">
        <v>5806000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10512000</v>
      </c>
      <c r="G43" s="28">
        <f>+G33+G41</f>
        <v>449000</v>
      </c>
      <c r="H43" s="28">
        <f>+H33+H41</f>
        <v>5806000</v>
      </c>
    </row>
    <row r="44" spans="5:8" ht="14" x14ac:dyDescent="0.3">
      <c r="E44" s="29" t="s">
        <v>42</v>
      </c>
      <c r="F44" s="30">
        <f>+F31+F43</f>
        <v>18571442000</v>
      </c>
      <c r="G44" s="30">
        <f>+G31+G43</f>
        <v>13668989000</v>
      </c>
      <c r="H44" s="30">
        <f>+H31+H43</f>
        <v>13998622000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workbookViewId="0">
      <selection activeCell="F7" sqref="F7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53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4898214000</v>
      </c>
      <c r="G5" s="2">
        <v>5183063000</v>
      </c>
      <c r="H5" s="2">
        <v>5255861000</v>
      </c>
    </row>
    <row r="6" spans="5:8" ht="13" x14ac:dyDescent="0.3">
      <c r="E6" s="21" t="s">
        <v>9</v>
      </c>
      <c r="F6" s="2">
        <v>1875347000</v>
      </c>
      <c r="G6" s="2"/>
      <c r="H6" s="2"/>
    </row>
    <row r="7" spans="5:8" ht="14" x14ac:dyDescent="0.3">
      <c r="E7" s="19" t="s">
        <v>10</v>
      </c>
      <c r="F7" s="22">
        <f>SUM(F8:F20)</f>
        <v>2666357000</v>
      </c>
      <c r="G7" s="22">
        <f>SUM(G8:G20)</f>
        <v>2809900000</v>
      </c>
      <c r="H7" s="22">
        <f>SUM(H8:H20)</f>
        <v>3104133000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>
        <v>415394000</v>
      </c>
      <c r="G9" s="8">
        <v>368740000</v>
      </c>
      <c r="H9" s="8">
        <v>304098000</v>
      </c>
    </row>
    <row r="10" spans="5:8" ht="13" x14ac:dyDescent="0.3">
      <c r="E10" s="23" t="s">
        <v>13</v>
      </c>
      <c r="F10" s="24">
        <v>491839000</v>
      </c>
      <c r="G10" s="24">
        <v>468812000</v>
      </c>
      <c r="H10" s="24">
        <v>469188000</v>
      </c>
    </row>
    <row r="11" spans="5:8" ht="13" x14ac:dyDescent="0.3">
      <c r="E11" s="23" t="s">
        <v>14</v>
      </c>
      <c r="F11" s="8"/>
      <c r="G11" s="8"/>
      <c r="H11" s="8">
        <v>8000000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>
        <v>1131812000</v>
      </c>
      <c r="G13" s="24">
        <v>1247519000</v>
      </c>
      <c r="H13" s="24">
        <v>1575491000</v>
      </c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>
        <v>627312000</v>
      </c>
      <c r="G20" s="8">
        <v>724829000</v>
      </c>
      <c r="H20" s="8">
        <v>747356000</v>
      </c>
    </row>
    <row r="21" spans="5:8" ht="14" x14ac:dyDescent="0.3">
      <c r="E21" s="19" t="s">
        <v>24</v>
      </c>
      <c r="F21" s="2">
        <f>SUM(F22:F30)</f>
        <v>14998000</v>
      </c>
      <c r="G21" s="2">
        <f>SUM(G22:G30)</f>
        <v>2300000</v>
      </c>
      <c r="H21" s="2">
        <f>SUM(H22:H30)</f>
        <v>2400000</v>
      </c>
    </row>
    <row r="22" spans="5:8" ht="13" x14ac:dyDescent="0.3">
      <c r="E22" s="23" t="s">
        <v>25</v>
      </c>
      <c r="F22" s="24">
        <v>2200000</v>
      </c>
      <c r="G22" s="24">
        <v>2300000</v>
      </c>
      <c r="H22" s="24">
        <v>2400000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12798000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9454916000</v>
      </c>
      <c r="G31" s="15">
        <f>+G5+G6+G7+G21</f>
        <v>7995263000</v>
      </c>
      <c r="H31" s="15">
        <f>+H5+H6+H7+H21</f>
        <v>8362394000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9975000</v>
      </c>
      <c r="G33" s="2">
        <f>SUM(G34:G40)</f>
        <v>8408000</v>
      </c>
      <c r="H33" s="2">
        <f>SUM(H34:H40)</f>
        <v>53578000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9975000</v>
      </c>
      <c r="G35" s="8">
        <v>8408000</v>
      </c>
      <c r="H35" s="8">
        <v>53578000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9975000</v>
      </c>
      <c r="G43" s="28">
        <f>+G33+G41</f>
        <v>8408000</v>
      </c>
      <c r="H43" s="28">
        <f>+H33+H41</f>
        <v>53578000</v>
      </c>
    </row>
    <row r="44" spans="5:8" ht="14" x14ac:dyDescent="0.3">
      <c r="E44" s="29" t="s">
        <v>42</v>
      </c>
      <c r="F44" s="30">
        <f>+F31+F43</f>
        <v>9464891000</v>
      </c>
      <c r="G44" s="30">
        <f>+G31+G43</f>
        <v>8003671000</v>
      </c>
      <c r="H44" s="30">
        <f>+H31+H43</f>
        <v>8415972000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43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330371000</v>
      </c>
      <c r="G5" s="2">
        <v>341897000</v>
      </c>
      <c r="H5" s="2">
        <v>354076000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7971000</v>
      </c>
      <c r="G7" s="22">
        <f>SUM(G8:G20)</f>
        <v>3090000</v>
      </c>
      <c r="H7" s="22">
        <f>SUM(H8:H20)</f>
        <v>7186000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5000000</v>
      </c>
      <c r="G11" s="8"/>
      <c r="H11" s="8">
        <v>4000000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2971000</v>
      </c>
      <c r="G14" s="24">
        <v>3090000</v>
      </c>
      <c r="H14" s="24">
        <v>3186000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3439000</v>
      </c>
      <c r="G21" s="2">
        <f>SUM(G22:G30)</f>
        <v>1900000</v>
      </c>
      <c r="H21" s="2">
        <f>SUM(H22:H30)</f>
        <v>2100000</v>
      </c>
    </row>
    <row r="22" spans="5:8" ht="13" x14ac:dyDescent="0.3">
      <c r="E22" s="23" t="s">
        <v>25</v>
      </c>
      <c r="F22" s="24">
        <v>1700000</v>
      </c>
      <c r="G22" s="24">
        <v>1900000</v>
      </c>
      <c r="H22" s="24">
        <v>2100000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1739000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341781000</v>
      </c>
      <c r="G31" s="15">
        <f>+G5+G6+G7+G21</f>
        <v>346887000</v>
      </c>
      <c r="H31" s="15">
        <f>+H5+H6+H7+H21</f>
        <v>363362000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341781000</v>
      </c>
      <c r="G44" s="30">
        <f>+G31+G43</f>
        <v>346887000</v>
      </c>
      <c r="H44" s="30">
        <f>+H31+H43</f>
        <v>363362000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44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257403000</v>
      </c>
      <c r="G5" s="2">
        <v>265005000</v>
      </c>
      <c r="H5" s="2">
        <v>275720000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41356000</v>
      </c>
      <c r="G7" s="22">
        <f>SUM(G8:G20)</f>
        <v>41482000</v>
      </c>
      <c r="H7" s="22">
        <f>SUM(H8:H20)</f>
        <v>3392000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/>
      <c r="H11" s="8"/>
    </row>
    <row r="12" spans="5:8" ht="13" x14ac:dyDescent="0.3">
      <c r="E12" s="23" t="s">
        <v>15</v>
      </c>
      <c r="F12" s="8">
        <v>38192000</v>
      </c>
      <c r="G12" s="8">
        <v>38192000</v>
      </c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>
        <v>3164000</v>
      </c>
      <c r="G14" s="24">
        <v>3290000</v>
      </c>
      <c r="H14" s="24">
        <v>3392000</v>
      </c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2952000</v>
      </c>
      <c r="G21" s="2">
        <f>SUM(G22:G30)</f>
        <v>1600000</v>
      </c>
      <c r="H21" s="2">
        <f>SUM(H22:H30)</f>
        <v>1800000</v>
      </c>
    </row>
    <row r="22" spans="5:8" ht="13" x14ac:dyDescent="0.3">
      <c r="E22" s="23" t="s">
        <v>25</v>
      </c>
      <c r="F22" s="24">
        <v>1500000</v>
      </c>
      <c r="G22" s="24">
        <v>1600000</v>
      </c>
      <c r="H22" s="24">
        <v>1800000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1452000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301711000</v>
      </c>
      <c r="G31" s="15">
        <f>+G5+G6+G7+G21</f>
        <v>308087000</v>
      </c>
      <c r="H31" s="15">
        <f>+H5+H6+H7+H21</f>
        <v>280912000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301711000</v>
      </c>
      <c r="G44" s="30">
        <f>+G31+G43</f>
        <v>308087000</v>
      </c>
      <c r="H44" s="30">
        <f>+H31+H43</f>
        <v>280912000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workbookViewId="0">
      <selection activeCell="K9" sqref="K9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45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6323571000</v>
      </c>
      <c r="G5" s="2">
        <v>6691310000</v>
      </c>
      <c r="H5" s="2">
        <v>6785292000</v>
      </c>
    </row>
    <row r="6" spans="5:8" ht="13" x14ac:dyDescent="0.3">
      <c r="E6" s="21" t="s">
        <v>9</v>
      </c>
      <c r="F6" s="2">
        <v>1791959000</v>
      </c>
      <c r="G6" s="2"/>
      <c r="H6" s="2"/>
    </row>
    <row r="7" spans="5:8" ht="14" x14ac:dyDescent="0.3">
      <c r="E7" s="19" t="s">
        <v>10</v>
      </c>
      <c r="F7" s="22">
        <f>SUM(F8:F20)</f>
        <v>2950354000</v>
      </c>
      <c r="G7" s="22">
        <f>SUM(G8:G20)</f>
        <v>3168130000</v>
      </c>
      <c r="H7" s="22">
        <f>SUM(H8:H20)</f>
        <v>3506557000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>
        <v>510118000</v>
      </c>
      <c r="G9" s="8">
        <v>452824000</v>
      </c>
      <c r="H9" s="8">
        <v>373442000</v>
      </c>
    </row>
    <row r="10" spans="5:8" ht="13" x14ac:dyDescent="0.3">
      <c r="E10" s="23" t="s">
        <v>13</v>
      </c>
      <c r="F10" s="24">
        <v>458701000</v>
      </c>
      <c r="G10" s="24">
        <v>437213000</v>
      </c>
      <c r="H10" s="24">
        <v>437563000</v>
      </c>
    </row>
    <row r="11" spans="5:8" ht="13" x14ac:dyDescent="0.3">
      <c r="E11" s="23" t="s">
        <v>14</v>
      </c>
      <c r="F11" s="8">
        <v>8000000</v>
      </c>
      <c r="G11" s="8">
        <v>8000000</v>
      </c>
      <c r="H11" s="8">
        <v>8000000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>
        <v>1203176000</v>
      </c>
      <c r="G13" s="24">
        <v>1379979000</v>
      </c>
      <c r="H13" s="24">
        <v>1769775000</v>
      </c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>
        <v>770359000</v>
      </c>
      <c r="G20" s="8">
        <v>890114000</v>
      </c>
      <c r="H20" s="8">
        <v>917777000</v>
      </c>
    </row>
    <row r="21" spans="5:8" ht="14" x14ac:dyDescent="0.3">
      <c r="E21" s="19" t="s">
        <v>24</v>
      </c>
      <c r="F21" s="2">
        <f>SUM(F22:F30)</f>
        <v>16469000</v>
      </c>
      <c r="G21" s="2">
        <f>SUM(G22:G30)</f>
        <v>1500000</v>
      </c>
      <c r="H21" s="2">
        <f>SUM(H22:H30)</f>
        <v>1700000</v>
      </c>
    </row>
    <row r="22" spans="5:8" ht="13" x14ac:dyDescent="0.3">
      <c r="E22" s="23" t="s">
        <v>25</v>
      </c>
      <c r="F22" s="24">
        <v>1200000</v>
      </c>
      <c r="G22" s="24">
        <v>1500000</v>
      </c>
      <c r="H22" s="24">
        <v>1700000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15269000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11082353000</v>
      </c>
      <c r="G31" s="15">
        <f>+G5+G6+G7+G21</f>
        <v>9860940000</v>
      </c>
      <c r="H31" s="15">
        <f>+H5+H6+H7+H21</f>
        <v>10293549000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28543000</v>
      </c>
      <c r="G33" s="2">
        <f>SUM(G34:G40)</f>
        <v>39280000</v>
      </c>
      <c r="H33" s="2">
        <f>SUM(H34:H40)</f>
        <v>24433000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28543000</v>
      </c>
      <c r="G35" s="8">
        <v>39280000</v>
      </c>
      <c r="H35" s="8">
        <v>24433000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28543000</v>
      </c>
      <c r="G43" s="28">
        <f>+G33+G41</f>
        <v>39280000</v>
      </c>
      <c r="H43" s="28">
        <f>+H33+H41</f>
        <v>24433000</v>
      </c>
    </row>
    <row r="44" spans="5:8" ht="14" x14ac:dyDescent="0.3">
      <c r="E44" s="29" t="s">
        <v>42</v>
      </c>
      <c r="F44" s="30">
        <f>+F31+F43</f>
        <v>11110896000</v>
      </c>
      <c r="G44" s="30">
        <f>+G31+G43</f>
        <v>9900220000</v>
      </c>
      <c r="H44" s="30">
        <f>+H31+H43</f>
        <v>10317982000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46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1292642000</v>
      </c>
      <c r="G5" s="2">
        <v>1362989000</v>
      </c>
      <c r="H5" s="2">
        <v>1386858000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172674000</v>
      </c>
      <c r="G7" s="22">
        <f>SUM(G8:G20)</f>
        <v>255640000</v>
      </c>
      <c r="H7" s="22">
        <f>SUM(H8:H20)</f>
        <v>264108000</v>
      </c>
    </row>
    <row r="8" spans="5:8" ht="13" x14ac:dyDescent="0.3">
      <c r="E8" s="23" t="s">
        <v>11</v>
      </c>
      <c r="F8" s="8">
        <v>160704000</v>
      </c>
      <c r="G8" s="8">
        <v>237007000</v>
      </c>
      <c r="H8" s="8">
        <v>244814000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11970000</v>
      </c>
      <c r="G11" s="8">
        <v>18633000</v>
      </c>
      <c r="H11" s="8">
        <v>19294000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/>
      <c r="G17" s="8"/>
      <c r="H17" s="8"/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6091000</v>
      </c>
      <c r="G21" s="2">
        <f>SUM(G22:G30)</f>
        <v>2300000</v>
      </c>
      <c r="H21" s="2">
        <f>SUM(H22:H30)</f>
        <v>2400000</v>
      </c>
    </row>
    <row r="22" spans="5:8" ht="13" x14ac:dyDescent="0.3">
      <c r="E22" s="23" t="s">
        <v>25</v>
      </c>
      <c r="F22" s="24">
        <v>2200000</v>
      </c>
      <c r="G22" s="24">
        <v>2300000</v>
      </c>
      <c r="H22" s="24">
        <v>2400000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3891000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1471407000</v>
      </c>
      <c r="G31" s="15">
        <f>+G5+G6+G7+G21</f>
        <v>1620929000</v>
      </c>
      <c r="H31" s="15">
        <f>+H5+H6+H7+H21</f>
        <v>1653366000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672916000</v>
      </c>
      <c r="G33" s="2">
        <f>SUM(G34:G40)</f>
        <v>618725000</v>
      </c>
      <c r="H33" s="2">
        <f>SUM(H34:H40)</f>
        <v>667048000</v>
      </c>
    </row>
    <row r="34" spans="5:8" ht="13" x14ac:dyDescent="0.3">
      <c r="E34" s="23" t="s">
        <v>19</v>
      </c>
      <c r="F34" s="8">
        <v>601221000</v>
      </c>
      <c r="G34" s="8">
        <v>602122000</v>
      </c>
      <c r="H34" s="8">
        <v>662888000</v>
      </c>
    </row>
    <row r="35" spans="5:8" ht="13" x14ac:dyDescent="0.3">
      <c r="E35" s="23" t="s">
        <v>37</v>
      </c>
      <c r="F35" s="8">
        <v>19963000</v>
      </c>
      <c r="G35" s="8">
        <v>16603000</v>
      </c>
      <c r="H35" s="8">
        <v>4160000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>
        <v>51732000</v>
      </c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672916000</v>
      </c>
      <c r="G43" s="28">
        <f>+G33+G41</f>
        <v>618725000</v>
      </c>
      <c r="H43" s="28">
        <f>+H33+H41</f>
        <v>667048000</v>
      </c>
    </row>
    <row r="44" spans="5:8" ht="14" x14ac:dyDescent="0.3">
      <c r="E44" s="29" t="s">
        <v>42</v>
      </c>
      <c r="F44" s="30">
        <f>+F31+F43</f>
        <v>2144323000</v>
      </c>
      <c r="G44" s="30">
        <f>+G31+G43</f>
        <v>2239654000</v>
      </c>
      <c r="H44" s="30">
        <f>+H31+H43</f>
        <v>2320414000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47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196126000</v>
      </c>
      <c r="G5" s="2">
        <v>207358000</v>
      </c>
      <c r="H5" s="2">
        <v>210400000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101687000</v>
      </c>
      <c r="G7" s="22">
        <f>SUM(G8:G20)</f>
        <v>129230000</v>
      </c>
      <c r="H7" s="22">
        <f>SUM(H8:H20)</f>
        <v>135293000</v>
      </c>
    </row>
    <row r="8" spans="5:8" ht="13" x14ac:dyDescent="0.3">
      <c r="E8" s="23" t="s">
        <v>11</v>
      </c>
      <c r="F8" s="8">
        <v>39426000</v>
      </c>
      <c r="G8" s="8">
        <v>42462000</v>
      </c>
      <c r="H8" s="8">
        <v>43722000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13858000</v>
      </c>
      <c r="G11" s="8">
        <v>21768000</v>
      </c>
      <c r="H11" s="8">
        <v>21571000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48403000</v>
      </c>
      <c r="G17" s="8">
        <v>65000000</v>
      </c>
      <c r="H17" s="8">
        <v>70000000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4377000</v>
      </c>
      <c r="G21" s="2">
        <f>SUM(G22:G30)</f>
        <v>2300000</v>
      </c>
      <c r="H21" s="2">
        <f>SUM(H22:H30)</f>
        <v>2400000</v>
      </c>
    </row>
    <row r="22" spans="5:8" ht="13" x14ac:dyDescent="0.3">
      <c r="E22" s="23" t="s">
        <v>25</v>
      </c>
      <c r="F22" s="24">
        <v>2200000</v>
      </c>
      <c r="G22" s="24">
        <v>2300000</v>
      </c>
      <c r="H22" s="24">
        <v>2400000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2177000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302190000</v>
      </c>
      <c r="G31" s="15">
        <f>+G5+G6+G7+G21</f>
        <v>338888000</v>
      </c>
      <c r="H31" s="15">
        <f>+H5+H6+H7+H21</f>
        <v>348093000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45000000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>
        <v>45000000</v>
      </c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45000000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347190000</v>
      </c>
      <c r="G44" s="30">
        <f>+G31+G43</f>
        <v>338888000</v>
      </c>
      <c r="H44" s="30">
        <f>+H31+H43</f>
        <v>348093000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48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240707000</v>
      </c>
      <c r="G5" s="2">
        <v>251978000</v>
      </c>
      <c r="H5" s="2">
        <v>258146000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150943000</v>
      </c>
      <c r="G7" s="22">
        <f>SUM(G8:G20)</f>
        <v>96173000</v>
      </c>
      <c r="H7" s="22">
        <f>SUM(H8:H20)</f>
        <v>81497000</v>
      </c>
    </row>
    <row r="8" spans="5:8" ht="13" x14ac:dyDescent="0.3">
      <c r="E8" s="23" t="s">
        <v>11</v>
      </c>
      <c r="F8" s="8">
        <v>32063000</v>
      </c>
      <c r="G8" s="8">
        <v>35269000</v>
      </c>
      <c r="H8" s="8">
        <v>36287000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58575000</v>
      </c>
      <c r="G11" s="8">
        <v>20904000</v>
      </c>
      <c r="H11" s="8">
        <v>25496000</v>
      </c>
    </row>
    <row r="12" spans="5:8" ht="13" x14ac:dyDescent="0.3">
      <c r="E12" s="23" t="s">
        <v>15</v>
      </c>
      <c r="F12" s="8">
        <v>21157000</v>
      </c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39148000</v>
      </c>
      <c r="G17" s="8">
        <v>40000000</v>
      </c>
      <c r="H17" s="8">
        <v>19714000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3623000</v>
      </c>
      <c r="G21" s="2">
        <f>SUM(G22:G30)</f>
        <v>2300000</v>
      </c>
      <c r="H21" s="2">
        <f>SUM(H22:H30)</f>
        <v>2400000</v>
      </c>
    </row>
    <row r="22" spans="5:8" ht="13" x14ac:dyDescent="0.3">
      <c r="E22" s="23" t="s">
        <v>25</v>
      </c>
      <c r="F22" s="24">
        <v>2200000</v>
      </c>
      <c r="G22" s="24">
        <v>2300000</v>
      </c>
      <c r="H22" s="24">
        <v>2400000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1423000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395273000</v>
      </c>
      <c r="G31" s="15">
        <f>+G5+G6+G7+G21</f>
        <v>350451000</v>
      </c>
      <c r="H31" s="15">
        <f>+H5+H6+H7+H21</f>
        <v>342043000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0</v>
      </c>
      <c r="G33" s="2">
        <f>SUM(G34:G40)</f>
        <v>0</v>
      </c>
      <c r="H33" s="2">
        <f>SUM(H34:H40)</f>
        <v>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/>
      <c r="G35" s="8"/>
      <c r="H35" s="8"/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0</v>
      </c>
      <c r="G43" s="28">
        <f>+G33+G41</f>
        <v>0</v>
      </c>
      <c r="H43" s="28">
        <f>+H33+H41</f>
        <v>0</v>
      </c>
    </row>
    <row r="44" spans="5:8" ht="14" x14ac:dyDescent="0.3">
      <c r="E44" s="29" t="s">
        <v>42</v>
      </c>
      <c r="F44" s="30">
        <f>+F31+F43</f>
        <v>395273000</v>
      </c>
      <c r="G44" s="30">
        <f>+G31+G43</f>
        <v>350451000</v>
      </c>
      <c r="H44" s="30">
        <f>+H31+H43</f>
        <v>342043000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49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740129000</v>
      </c>
      <c r="G5" s="2">
        <v>783170000</v>
      </c>
      <c r="H5" s="2">
        <v>794170000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235383000</v>
      </c>
      <c r="G7" s="22">
        <f>SUM(G8:G20)</f>
        <v>243998000</v>
      </c>
      <c r="H7" s="22">
        <f>SUM(H8:H20)</f>
        <v>251470000</v>
      </c>
    </row>
    <row r="8" spans="5:8" ht="13" x14ac:dyDescent="0.3">
      <c r="E8" s="23" t="s">
        <v>11</v>
      </c>
      <c r="F8" s="8"/>
      <c r="G8" s="8"/>
      <c r="H8" s="8"/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/>
      <c r="G11" s="8">
        <v>14633000</v>
      </c>
      <c r="H11" s="8">
        <v>15294000</v>
      </c>
    </row>
    <row r="12" spans="5:8" ht="13" x14ac:dyDescent="0.3">
      <c r="E12" s="23" t="s">
        <v>15</v>
      </c>
      <c r="F12" s="8">
        <v>5631000</v>
      </c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60000000</v>
      </c>
      <c r="G17" s="8">
        <v>67728000</v>
      </c>
      <c r="H17" s="8">
        <v>69516000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>
        <v>169752000</v>
      </c>
      <c r="G19" s="8">
        <v>161637000</v>
      </c>
      <c r="H19" s="8">
        <v>166660000</v>
      </c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3740000</v>
      </c>
      <c r="G21" s="2">
        <f>SUM(G22:G30)</f>
        <v>2200000</v>
      </c>
      <c r="H21" s="2">
        <f>SUM(H22:H30)</f>
        <v>2300000</v>
      </c>
    </row>
    <row r="22" spans="5:8" ht="13" x14ac:dyDescent="0.3">
      <c r="E22" s="23" t="s">
        <v>25</v>
      </c>
      <c r="F22" s="24">
        <v>2100000</v>
      </c>
      <c r="G22" s="24">
        <v>2200000</v>
      </c>
      <c r="H22" s="24">
        <v>2300000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1640000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979252000</v>
      </c>
      <c r="G31" s="15">
        <f>+G5+G6+G7+G21</f>
        <v>1029368000</v>
      </c>
      <c r="H31" s="15">
        <f>+H5+H6+H7+H21</f>
        <v>1047940000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10266000</v>
      </c>
      <c r="G33" s="2">
        <f>SUM(G34:G40)</f>
        <v>20349000</v>
      </c>
      <c r="H33" s="2">
        <f>SUM(H34:H40)</f>
        <v>8370000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10266000</v>
      </c>
      <c r="G35" s="8">
        <v>20349000</v>
      </c>
      <c r="H35" s="8">
        <v>8370000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10266000</v>
      </c>
      <c r="G43" s="28">
        <f>+G33+G41</f>
        <v>20349000</v>
      </c>
      <c r="H43" s="28">
        <f>+H33+H41</f>
        <v>8370000</v>
      </c>
    </row>
    <row r="44" spans="5:8" ht="14" x14ac:dyDescent="0.3">
      <c r="E44" s="29" t="s">
        <v>42</v>
      </c>
      <c r="F44" s="30">
        <f>+F31+F43</f>
        <v>989518000</v>
      </c>
      <c r="G44" s="30">
        <f>+G31+G43</f>
        <v>1049717000</v>
      </c>
      <c r="H44" s="30">
        <f>+H31+H43</f>
        <v>1056310000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workbookViewId="0"/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2" t="s">
        <v>0</v>
      </c>
      <c r="F1" s="32"/>
      <c r="G1" s="32"/>
      <c r="H1" s="32"/>
    </row>
    <row r="2" spans="5:8" x14ac:dyDescent="0.25">
      <c r="E2" s="33" t="s">
        <v>1</v>
      </c>
      <c r="F2" s="33"/>
      <c r="G2" s="33"/>
      <c r="H2" s="33"/>
    </row>
    <row r="3" spans="5:8" ht="26" x14ac:dyDescent="0.3">
      <c r="E3" s="17" t="s">
        <v>50</v>
      </c>
      <c r="F3" s="18" t="s">
        <v>3</v>
      </c>
      <c r="G3" s="18" t="s">
        <v>4</v>
      </c>
      <c r="H3" s="18" t="s">
        <v>5</v>
      </c>
    </row>
    <row r="4" spans="5:8" ht="14" x14ac:dyDescent="0.3">
      <c r="E4" s="19" t="s">
        <v>6</v>
      </c>
      <c r="F4" s="20" t="s">
        <v>7</v>
      </c>
      <c r="G4" s="20" t="s">
        <v>7</v>
      </c>
      <c r="H4" s="20" t="s">
        <v>7</v>
      </c>
    </row>
    <row r="5" spans="5:8" ht="13" x14ac:dyDescent="0.3">
      <c r="E5" s="21" t="s">
        <v>8</v>
      </c>
      <c r="F5" s="2">
        <v>344823000</v>
      </c>
      <c r="G5" s="2">
        <v>363318000</v>
      </c>
      <c r="H5" s="2">
        <v>369945000</v>
      </c>
    </row>
    <row r="6" spans="5:8" ht="13" x14ac:dyDescent="0.3">
      <c r="E6" s="21" t="s">
        <v>9</v>
      </c>
      <c r="F6" s="2"/>
      <c r="G6" s="2"/>
      <c r="H6" s="2"/>
    </row>
    <row r="7" spans="5:8" ht="14" x14ac:dyDescent="0.3">
      <c r="E7" s="19" t="s">
        <v>10</v>
      </c>
      <c r="F7" s="22">
        <f>SUM(F8:F20)</f>
        <v>117845000</v>
      </c>
      <c r="G7" s="22">
        <f>SUM(G8:G20)</f>
        <v>137665000</v>
      </c>
      <c r="H7" s="22">
        <f>SUM(H8:H20)</f>
        <v>150313000</v>
      </c>
    </row>
    <row r="8" spans="5:8" ht="13" x14ac:dyDescent="0.3">
      <c r="E8" s="23" t="s">
        <v>11</v>
      </c>
      <c r="F8" s="8">
        <v>81840000</v>
      </c>
      <c r="G8" s="8">
        <v>90942000</v>
      </c>
      <c r="H8" s="8">
        <v>93834000</v>
      </c>
    </row>
    <row r="9" spans="5:8" ht="13" x14ac:dyDescent="0.3">
      <c r="E9" s="23" t="s">
        <v>12</v>
      </c>
      <c r="F9" s="8"/>
      <c r="G9" s="8"/>
      <c r="H9" s="8"/>
    </row>
    <row r="10" spans="5:8" ht="13" x14ac:dyDescent="0.3">
      <c r="E10" s="23" t="s">
        <v>13</v>
      </c>
      <c r="F10" s="24"/>
      <c r="G10" s="24"/>
      <c r="H10" s="24"/>
    </row>
    <row r="11" spans="5:8" ht="13" x14ac:dyDescent="0.3">
      <c r="E11" s="23" t="s">
        <v>14</v>
      </c>
      <c r="F11" s="8">
        <v>6005000</v>
      </c>
      <c r="G11" s="8">
        <v>16723000</v>
      </c>
      <c r="H11" s="8">
        <v>21479000</v>
      </c>
    </row>
    <row r="12" spans="5:8" ht="13" x14ac:dyDescent="0.3">
      <c r="E12" s="23" t="s">
        <v>15</v>
      </c>
      <c r="F12" s="8"/>
      <c r="G12" s="8"/>
      <c r="H12" s="8"/>
    </row>
    <row r="13" spans="5:8" ht="13" x14ac:dyDescent="0.3">
      <c r="E13" s="23" t="s">
        <v>16</v>
      </c>
      <c r="F13" s="24"/>
      <c r="G13" s="24"/>
      <c r="H13" s="24"/>
    </row>
    <row r="14" spans="5:8" ht="13" x14ac:dyDescent="0.3">
      <c r="E14" s="23" t="s">
        <v>17</v>
      </c>
      <c r="F14" s="24"/>
      <c r="G14" s="24"/>
      <c r="H14" s="24"/>
    </row>
    <row r="15" spans="5:8" ht="13" x14ac:dyDescent="0.3">
      <c r="E15" s="23" t="s">
        <v>18</v>
      </c>
      <c r="F15" s="24"/>
      <c r="G15" s="24"/>
      <c r="H15" s="24"/>
    </row>
    <row r="16" spans="5:8" ht="13" x14ac:dyDescent="0.3">
      <c r="E16" s="23" t="s">
        <v>19</v>
      </c>
      <c r="F16" s="8"/>
      <c r="G16" s="8"/>
      <c r="H16" s="8"/>
    </row>
    <row r="17" spans="5:8" ht="13" x14ac:dyDescent="0.3">
      <c r="E17" s="23" t="s">
        <v>20</v>
      </c>
      <c r="F17" s="8">
        <v>30000000</v>
      </c>
      <c r="G17" s="8">
        <v>30000000</v>
      </c>
      <c r="H17" s="8">
        <v>35000000</v>
      </c>
    </row>
    <row r="18" spans="5:8" ht="13" x14ac:dyDescent="0.3">
      <c r="E18" s="23" t="s">
        <v>21</v>
      </c>
      <c r="F18" s="24"/>
      <c r="G18" s="24"/>
      <c r="H18" s="24"/>
    </row>
    <row r="19" spans="5:8" ht="13" x14ac:dyDescent="0.3">
      <c r="E19" s="23" t="s">
        <v>22</v>
      </c>
      <c r="F19" s="8"/>
      <c r="G19" s="8"/>
      <c r="H19" s="8"/>
    </row>
    <row r="20" spans="5:8" ht="13" x14ac:dyDescent="0.3">
      <c r="E20" s="23" t="s">
        <v>23</v>
      </c>
      <c r="F20" s="8"/>
      <c r="G20" s="8"/>
      <c r="H20" s="8"/>
    </row>
    <row r="21" spans="5:8" ht="14" x14ac:dyDescent="0.3">
      <c r="E21" s="19" t="s">
        <v>24</v>
      </c>
      <c r="F21" s="2">
        <f>SUM(F22:F30)</f>
        <v>4649000</v>
      </c>
      <c r="G21" s="2">
        <f>SUM(G22:G30)</f>
        <v>3000000</v>
      </c>
      <c r="H21" s="2">
        <f>SUM(H22:H30)</f>
        <v>3000000</v>
      </c>
    </row>
    <row r="22" spans="5:8" ht="13" x14ac:dyDescent="0.3">
      <c r="E22" s="23" t="s">
        <v>25</v>
      </c>
      <c r="F22" s="24">
        <v>2900000</v>
      </c>
      <c r="G22" s="24">
        <v>3000000</v>
      </c>
      <c r="H22" s="24">
        <v>3000000</v>
      </c>
    </row>
    <row r="23" spans="5:8" ht="13" x14ac:dyDescent="0.3">
      <c r="E23" s="23" t="s">
        <v>26</v>
      </c>
      <c r="F23" s="25"/>
      <c r="G23" s="25"/>
      <c r="H23" s="25"/>
    </row>
    <row r="24" spans="5:8" ht="13" x14ac:dyDescent="0.3">
      <c r="E24" s="23" t="s">
        <v>27</v>
      </c>
      <c r="F24" s="8">
        <v>1749000</v>
      </c>
      <c r="G24" s="8"/>
      <c r="H24" s="8"/>
    </row>
    <row r="25" spans="5:8" ht="13" x14ac:dyDescent="0.3">
      <c r="E25" s="23" t="s">
        <v>28</v>
      </c>
      <c r="F25" s="8"/>
      <c r="G25" s="8"/>
      <c r="H25" s="8"/>
    </row>
    <row r="26" spans="5:8" ht="13" x14ac:dyDescent="0.3">
      <c r="E26" s="23" t="s">
        <v>29</v>
      </c>
      <c r="F26" s="24"/>
      <c r="G26" s="24"/>
      <c r="H26" s="24"/>
    </row>
    <row r="27" spans="5:8" ht="13" x14ac:dyDescent="0.3">
      <c r="E27" s="23" t="s">
        <v>30</v>
      </c>
      <c r="F27" s="8"/>
      <c r="G27" s="8"/>
      <c r="H27" s="8"/>
    </row>
    <row r="28" spans="5:8" ht="13" x14ac:dyDescent="0.3">
      <c r="E28" s="23" t="s">
        <v>31</v>
      </c>
      <c r="F28" s="8"/>
      <c r="G28" s="8"/>
      <c r="H28" s="8"/>
    </row>
    <row r="29" spans="5:8" ht="13" x14ac:dyDescent="0.3">
      <c r="E29" s="23" t="s">
        <v>32</v>
      </c>
      <c r="F29" s="24"/>
      <c r="G29" s="24"/>
      <c r="H29" s="24"/>
    </row>
    <row r="30" spans="5:8" ht="13" x14ac:dyDescent="0.3">
      <c r="E30" s="23" t="s">
        <v>33</v>
      </c>
      <c r="F30" s="8"/>
      <c r="G30" s="8"/>
      <c r="H30" s="8"/>
    </row>
    <row r="31" spans="5:8" ht="14" x14ac:dyDescent="0.3">
      <c r="E31" s="26" t="s">
        <v>34</v>
      </c>
      <c r="F31" s="15">
        <f>+F5+F6+F7+F21</f>
        <v>467317000</v>
      </c>
      <c r="G31" s="15">
        <f>+G5+G6+G7+G21</f>
        <v>503983000</v>
      </c>
      <c r="H31" s="15">
        <f>+H5+H6+H7+H21</f>
        <v>523258000</v>
      </c>
    </row>
    <row r="32" spans="5:8" ht="14" x14ac:dyDescent="0.3">
      <c r="E32" s="19" t="s">
        <v>35</v>
      </c>
      <c r="F32" s="27" t="s">
        <v>7</v>
      </c>
      <c r="G32" s="27" t="s">
        <v>7</v>
      </c>
      <c r="H32" s="27" t="s">
        <v>7</v>
      </c>
    </row>
    <row r="33" spans="5:8" ht="14" x14ac:dyDescent="0.3">
      <c r="E33" s="19" t="s">
        <v>36</v>
      </c>
      <c r="F33" s="2">
        <f>SUM(F34:F40)</f>
        <v>825000</v>
      </c>
      <c r="G33" s="2">
        <f>SUM(G34:G40)</f>
        <v>123000</v>
      </c>
      <c r="H33" s="2">
        <f>SUM(H34:H40)</f>
        <v>3731000</v>
      </c>
    </row>
    <row r="34" spans="5:8" ht="13" x14ac:dyDescent="0.3">
      <c r="E34" s="23" t="s">
        <v>19</v>
      </c>
      <c r="F34" s="8"/>
      <c r="G34" s="8"/>
      <c r="H34" s="8"/>
    </row>
    <row r="35" spans="5:8" ht="13" x14ac:dyDescent="0.3">
      <c r="E35" s="23" t="s">
        <v>37</v>
      </c>
      <c r="F35" s="8">
        <v>825000</v>
      </c>
      <c r="G35" s="8">
        <v>123000</v>
      </c>
      <c r="H35" s="8">
        <v>3731000</v>
      </c>
    </row>
    <row r="36" spans="5:8" ht="13" x14ac:dyDescent="0.3">
      <c r="E36" s="23" t="s">
        <v>38</v>
      </c>
      <c r="F36" s="8"/>
      <c r="G36" s="8"/>
      <c r="H36" s="8"/>
    </row>
    <row r="37" spans="5:8" ht="13" x14ac:dyDescent="0.3">
      <c r="E37" s="23" t="s">
        <v>39</v>
      </c>
      <c r="F37" s="8"/>
      <c r="G37" s="8"/>
      <c r="H37" s="8"/>
    </row>
    <row r="38" spans="5:8" ht="13" x14ac:dyDescent="0.3">
      <c r="E38" s="23" t="s">
        <v>20</v>
      </c>
      <c r="F38" s="8"/>
      <c r="G38" s="8"/>
      <c r="H38" s="8"/>
    </row>
    <row r="39" spans="5:8" ht="13" x14ac:dyDescent="0.3">
      <c r="E39" s="23" t="s">
        <v>11</v>
      </c>
      <c r="F39" s="8"/>
      <c r="G39" s="8"/>
      <c r="H39" s="8"/>
    </row>
    <row r="40" spans="5:8" ht="13" x14ac:dyDescent="0.3">
      <c r="E40" s="23" t="s">
        <v>40</v>
      </c>
      <c r="F40" s="8"/>
      <c r="G40" s="8"/>
      <c r="H40" s="8"/>
    </row>
    <row r="41" spans="5:8" ht="14" x14ac:dyDescent="0.3">
      <c r="E41" s="19" t="s">
        <v>24</v>
      </c>
      <c r="F41" s="2">
        <f>SUM(F42:F42)</f>
        <v>0</v>
      </c>
      <c r="G41" s="2">
        <f>SUM(G42:G42)</f>
        <v>0</v>
      </c>
      <c r="H41" s="2">
        <f>SUM(H42:H42)</f>
        <v>0</v>
      </c>
    </row>
    <row r="42" spans="5:8" ht="13" x14ac:dyDescent="0.3">
      <c r="E42" s="23" t="s">
        <v>26</v>
      </c>
      <c r="F42" s="24"/>
      <c r="G42" s="24"/>
      <c r="H42" s="24"/>
    </row>
    <row r="43" spans="5:8" ht="14" x14ac:dyDescent="0.3">
      <c r="E43" s="26" t="s">
        <v>41</v>
      </c>
      <c r="F43" s="28">
        <f>+F33+F41</f>
        <v>825000</v>
      </c>
      <c r="G43" s="28">
        <f>+G33+G41</f>
        <v>123000</v>
      </c>
      <c r="H43" s="28">
        <f>+H33+H41</f>
        <v>3731000</v>
      </c>
    </row>
    <row r="44" spans="5:8" ht="14" x14ac:dyDescent="0.3">
      <c r="E44" s="29" t="s">
        <v>42</v>
      </c>
      <c r="F44" s="30">
        <f>+F31+F43</f>
        <v>468142000</v>
      </c>
      <c r="G44" s="30">
        <f>+G31+G43</f>
        <v>504106000</v>
      </c>
      <c r="H44" s="30">
        <f>+H31+H43</f>
        <v>526989000</v>
      </c>
    </row>
    <row r="45" spans="5:8" ht="13" hidden="1" x14ac:dyDescent="0.25">
      <c r="E45" s="1" t="s">
        <v>54</v>
      </c>
      <c r="F45" s="2"/>
      <c r="G45" s="2"/>
      <c r="H45" s="2"/>
    </row>
    <row r="46" spans="5:8" ht="13" hidden="1" x14ac:dyDescent="0.25">
      <c r="E46" s="1" t="s">
        <v>55</v>
      </c>
      <c r="F46" s="22">
        <f>SUM(F48+F54+F60+F66+F72+F78+F84+F90+F96+F102+F108+F114)</f>
        <v>0</v>
      </c>
      <c r="G46" s="22">
        <f>SUM(G48+G54+G60+G66+G72+G78+G84+G90+G96+G102+G108+G114)</f>
        <v>0</v>
      </c>
      <c r="H46" s="22">
        <f>SUM(H48+H54+H60+H66+H72+H78+H84+H90+H96+H102+H108+H114)</f>
        <v>0</v>
      </c>
    </row>
    <row r="47" spans="5:8" ht="13" hidden="1" x14ac:dyDescent="0.25">
      <c r="E47" s="31" t="s">
        <v>56</v>
      </c>
      <c r="F47" s="2"/>
      <c r="G47" s="2"/>
      <c r="H47" s="2"/>
    </row>
    <row r="48" spans="5:8" ht="13" hidden="1" x14ac:dyDescent="0.25">
      <c r="E48" s="1"/>
      <c r="F48" s="2">
        <f>SUM(F49:F52)</f>
        <v>0</v>
      </c>
      <c r="G48" s="2">
        <f>SUM(G49:G52)</f>
        <v>0</v>
      </c>
      <c r="H48" s="2">
        <f>SUM(H49:H52)</f>
        <v>0</v>
      </c>
    </row>
    <row r="49" spans="5:8" hidden="1" x14ac:dyDescent="0.25">
      <c r="E49" s="3"/>
      <c r="F49" s="4"/>
      <c r="G49" s="5"/>
      <c r="H49" s="6"/>
    </row>
    <row r="50" spans="5:8" hidden="1" x14ac:dyDescent="0.25">
      <c r="E50" s="3"/>
      <c r="F50" s="7"/>
      <c r="G50" s="8"/>
      <c r="H50" s="9"/>
    </row>
    <row r="51" spans="5:8" hidden="1" x14ac:dyDescent="0.25">
      <c r="E51" s="3"/>
      <c r="F51" s="7"/>
      <c r="G51" s="8"/>
      <c r="H51" s="9"/>
    </row>
    <row r="52" spans="5:8" hidden="1" x14ac:dyDescent="0.25">
      <c r="E52" s="3"/>
      <c r="F52" s="10"/>
      <c r="G52" s="11"/>
      <c r="H52" s="12"/>
    </row>
    <row r="53" spans="5:8" hidden="1" x14ac:dyDescent="0.25">
      <c r="F53" s="13"/>
      <c r="G53" s="13"/>
      <c r="H53" s="13"/>
    </row>
    <row r="54" spans="5:8" ht="13" hidden="1" x14ac:dyDescent="0.25">
      <c r="E54" s="1"/>
      <c r="F54" s="2">
        <f>SUM(F55:F58)</f>
        <v>0</v>
      </c>
      <c r="G54" s="2">
        <f>SUM(G55:G58)</f>
        <v>0</v>
      </c>
      <c r="H54" s="2">
        <f>SUM(H55:H58)</f>
        <v>0</v>
      </c>
    </row>
    <row r="55" spans="5:8" hidden="1" x14ac:dyDescent="0.25">
      <c r="E55" s="3"/>
      <c r="F55" s="4"/>
      <c r="G55" s="5"/>
      <c r="H55" s="6"/>
    </row>
    <row r="56" spans="5:8" hidden="1" x14ac:dyDescent="0.25">
      <c r="E56" s="3"/>
      <c r="F56" s="7"/>
      <c r="G56" s="8"/>
      <c r="H56" s="9"/>
    </row>
    <row r="57" spans="5:8" hidden="1" x14ac:dyDescent="0.25">
      <c r="E57" s="3"/>
      <c r="F57" s="7"/>
      <c r="G57" s="8"/>
      <c r="H57" s="9"/>
    </row>
    <row r="58" spans="5:8" hidden="1" x14ac:dyDescent="0.25">
      <c r="E58" s="3"/>
      <c r="F58" s="10"/>
      <c r="G58" s="11"/>
      <c r="H58" s="12"/>
    </row>
    <row r="59" spans="5:8" hidden="1" x14ac:dyDescent="0.25">
      <c r="F59" s="13"/>
      <c r="G59" s="13"/>
      <c r="H59" s="13"/>
    </row>
    <row r="60" spans="5:8" ht="13" hidden="1" x14ac:dyDescent="0.25">
      <c r="E60" s="1"/>
      <c r="F60" s="2">
        <f>SUM(F61:F64)</f>
        <v>0</v>
      </c>
      <c r="G60" s="2">
        <f>SUM(G61:G64)</f>
        <v>0</v>
      </c>
      <c r="H60" s="2">
        <f>SUM(H61:H64)</f>
        <v>0</v>
      </c>
    </row>
    <row r="61" spans="5:8" hidden="1" x14ac:dyDescent="0.25">
      <c r="E61" s="3"/>
      <c r="F61" s="4"/>
      <c r="G61" s="5"/>
      <c r="H61" s="6"/>
    </row>
    <row r="62" spans="5:8" hidden="1" x14ac:dyDescent="0.25">
      <c r="E62" s="3"/>
      <c r="F62" s="7"/>
      <c r="G62" s="8"/>
      <c r="H62" s="9"/>
    </row>
    <row r="63" spans="5:8" hidden="1" x14ac:dyDescent="0.25">
      <c r="E63" s="3"/>
      <c r="F63" s="7"/>
      <c r="G63" s="8"/>
      <c r="H63" s="9"/>
    </row>
    <row r="64" spans="5:8" hidden="1" x14ac:dyDescent="0.25">
      <c r="E64" s="3"/>
      <c r="F64" s="10"/>
      <c r="G64" s="11"/>
      <c r="H64" s="12"/>
    </row>
    <row r="65" spans="5:8" hidden="1" x14ac:dyDescent="0.25">
      <c r="F65" s="13"/>
      <c r="G65" s="13"/>
      <c r="H65" s="13"/>
    </row>
    <row r="66" spans="5:8" ht="13" hidden="1" x14ac:dyDescent="0.25">
      <c r="E66" s="1"/>
      <c r="F66" s="2">
        <f>SUM(F67:F70)</f>
        <v>0</v>
      </c>
      <c r="G66" s="2">
        <f>SUM(G67:G70)</f>
        <v>0</v>
      </c>
      <c r="H66" s="2">
        <f>SUM(H67:H70)</f>
        <v>0</v>
      </c>
    </row>
    <row r="67" spans="5:8" hidden="1" x14ac:dyDescent="0.25">
      <c r="E67" s="3"/>
      <c r="F67" s="4"/>
      <c r="G67" s="5"/>
      <c r="H67" s="6"/>
    </row>
    <row r="68" spans="5:8" hidden="1" x14ac:dyDescent="0.25">
      <c r="E68" s="3"/>
      <c r="F68" s="7"/>
      <c r="G68" s="8"/>
      <c r="H68" s="9"/>
    </row>
    <row r="69" spans="5:8" hidden="1" x14ac:dyDescent="0.25">
      <c r="E69" s="3"/>
      <c r="F69" s="7"/>
      <c r="G69" s="8"/>
      <c r="H69" s="9"/>
    </row>
    <row r="70" spans="5:8" hidden="1" x14ac:dyDescent="0.25">
      <c r="E70" s="3"/>
      <c r="F70" s="10"/>
      <c r="G70" s="11"/>
      <c r="H70" s="12"/>
    </row>
    <row r="71" spans="5:8" hidden="1" x14ac:dyDescent="0.25">
      <c r="F71" s="13"/>
      <c r="G71" s="13"/>
      <c r="H71" s="13"/>
    </row>
    <row r="72" spans="5:8" ht="13" hidden="1" x14ac:dyDescent="0.25">
      <c r="E72" s="1"/>
      <c r="F72" s="2">
        <f>SUM(F73:F76)</f>
        <v>0</v>
      </c>
      <c r="G72" s="2">
        <f>SUM(G73:G76)</f>
        <v>0</v>
      </c>
      <c r="H72" s="2">
        <f>SUM(H73:H76)</f>
        <v>0</v>
      </c>
    </row>
    <row r="73" spans="5:8" hidden="1" x14ac:dyDescent="0.25">
      <c r="E73" s="3"/>
      <c r="F73" s="4"/>
      <c r="G73" s="5"/>
      <c r="H73" s="6"/>
    </row>
    <row r="74" spans="5:8" hidden="1" x14ac:dyDescent="0.25">
      <c r="E74" s="3"/>
      <c r="F74" s="7"/>
      <c r="G74" s="8"/>
      <c r="H74" s="9"/>
    </row>
    <row r="75" spans="5:8" hidden="1" x14ac:dyDescent="0.25">
      <c r="E75" s="3"/>
      <c r="F75" s="7"/>
      <c r="G75" s="8"/>
      <c r="H75" s="9"/>
    </row>
    <row r="76" spans="5:8" hidden="1" x14ac:dyDescent="0.25">
      <c r="E76" s="3"/>
      <c r="F76" s="10"/>
      <c r="G76" s="11"/>
      <c r="H76" s="12"/>
    </row>
    <row r="77" spans="5:8" hidden="1" x14ac:dyDescent="0.25">
      <c r="F77" s="13"/>
      <c r="G77" s="13"/>
      <c r="H77" s="13"/>
    </row>
    <row r="78" spans="5:8" ht="13" hidden="1" x14ac:dyDescent="0.25">
      <c r="E78" s="1"/>
      <c r="F78" s="2">
        <f>SUM(F79:F82)</f>
        <v>0</v>
      </c>
      <c r="G78" s="2">
        <f>SUM(G79:G82)</f>
        <v>0</v>
      </c>
      <c r="H78" s="2">
        <f>SUM(H79:H82)</f>
        <v>0</v>
      </c>
    </row>
    <row r="79" spans="5:8" hidden="1" x14ac:dyDescent="0.25">
      <c r="E79" s="3"/>
      <c r="F79" s="4"/>
      <c r="G79" s="5"/>
      <c r="H79" s="6"/>
    </row>
    <row r="80" spans="5:8" hidden="1" x14ac:dyDescent="0.25">
      <c r="E80" s="3"/>
      <c r="F80" s="7"/>
      <c r="G80" s="8"/>
      <c r="H80" s="9"/>
    </row>
    <row r="81" spans="5:8" hidden="1" x14ac:dyDescent="0.25">
      <c r="E81" s="3"/>
      <c r="F81" s="7"/>
      <c r="G81" s="8"/>
      <c r="H81" s="9"/>
    </row>
    <row r="82" spans="5:8" hidden="1" x14ac:dyDescent="0.25">
      <c r="E82" s="3"/>
      <c r="F82" s="10"/>
      <c r="G82" s="11"/>
      <c r="H82" s="12"/>
    </row>
    <row r="83" spans="5:8" hidden="1" x14ac:dyDescent="0.25">
      <c r="F83" s="13"/>
      <c r="G83" s="13"/>
      <c r="H83" s="13"/>
    </row>
    <row r="84" spans="5:8" ht="13" hidden="1" x14ac:dyDescent="0.25">
      <c r="E84" s="1"/>
      <c r="F84" s="2">
        <f>SUM(F85:F88)</f>
        <v>0</v>
      </c>
      <c r="G84" s="2">
        <f>SUM(G85:G88)</f>
        <v>0</v>
      </c>
      <c r="H84" s="2">
        <f>SUM(H85:H88)</f>
        <v>0</v>
      </c>
    </row>
    <row r="85" spans="5:8" hidden="1" x14ac:dyDescent="0.25">
      <c r="E85" s="3"/>
      <c r="F85" s="4"/>
      <c r="G85" s="5"/>
      <c r="H85" s="6"/>
    </row>
    <row r="86" spans="5:8" hidden="1" x14ac:dyDescent="0.25">
      <c r="E86" s="3"/>
      <c r="F86" s="7"/>
      <c r="G86" s="8"/>
      <c r="H86" s="9"/>
    </row>
    <row r="87" spans="5:8" hidden="1" x14ac:dyDescent="0.25">
      <c r="E87" s="3"/>
      <c r="F87" s="7"/>
      <c r="G87" s="8"/>
      <c r="H87" s="9"/>
    </row>
    <row r="88" spans="5:8" hidden="1" x14ac:dyDescent="0.25">
      <c r="E88" s="3"/>
      <c r="F88" s="10"/>
      <c r="G88" s="11"/>
      <c r="H88" s="12"/>
    </row>
    <row r="89" spans="5:8" hidden="1" x14ac:dyDescent="0.25">
      <c r="F89" s="13"/>
      <c r="G89" s="13"/>
      <c r="H89" s="13"/>
    </row>
    <row r="90" spans="5:8" ht="13" hidden="1" x14ac:dyDescent="0.25">
      <c r="E90" s="1"/>
      <c r="F90" s="2">
        <f>SUM(F91:F94)</f>
        <v>0</v>
      </c>
      <c r="G90" s="2">
        <f>SUM(G91:G94)</f>
        <v>0</v>
      </c>
      <c r="H90" s="2">
        <f>SUM(H91:H94)</f>
        <v>0</v>
      </c>
    </row>
    <row r="91" spans="5:8" hidden="1" x14ac:dyDescent="0.25">
      <c r="E91" s="3"/>
      <c r="F91" s="4"/>
      <c r="G91" s="5"/>
      <c r="H91" s="6"/>
    </row>
    <row r="92" spans="5:8" hidden="1" x14ac:dyDescent="0.25">
      <c r="E92" s="3"/>
      <c r="F92" s="7"/>
      <c r="G92" s="8"/>
      <c r="H92" s="9"/>
    </row>
    <row r="93" spans="5:8" hidden="1" x14ac:dyDescent="0.25">
      <c r="E93" s="3"/>
      <c r="F93" s="7"/>
      <c r="G93" s="8"/>
      <c r="H93" s="9"/>
    </row>
    <row r="94" spans="5:8" hidden="1" x14ac:dyDescent="0.25">
      <c r="E94" s="3"/>
      <c r="F94" s="10"/>
      <c r="G94" s="11"/>
      <c r="H94" s="12"/>
    </row>
    <row r="95" spans="5:8" hidden="1" x14ac:dyDescent="0.25">
      <c r="F95" s="13"/>
      <c r="G95" s="13"/>
      <c r="H95" s="13"/>
    </row>
    <row r="96" spans="5:8" ht="13" hidden="1" x14ac:dyDescent="0.25">
      <c r="E96" s="1"/>
      <c r="F96" s="2">
        <f>SUM(F97:F100)</f>
        <v>0</v>
      </c>
      <c r="G96" s="2">
        <f>SUM(G97:G100)</f>
        <v>0</v>
      </c>
      <c r="H96" s="2">
        <f>SUM(H97:H100)</f>
        <v>0</v>
      </c>
    </row>
    <row r="97" spans="5:8" hidden="1" x14ac:dyDescent="0.25">
      <c r="E97" s="3"/>
      <c r="F97" s="4"/>
      <c r="G97" s="5"/>
      <c r="H97" s="6"/>
    </row>
    <row r="98" spans="5:8" hidden="1" x14ac:dyDescent="0.25">
      <c r="E98" s="3"/>
      <c r="F98" s="7"/>
      <c r="G98" s="8"/>
      <c r="H98" s="9"/>
    </row>
    <row r="99" spans="5:8" hidden="1" x14ac:dyDescent="0.25">
      <c r="E99" s="3"/>
      <c r="F99" s="7"/>
      <c r="G99" s="8"/>
      <c r="H99" s="9"/>
    </row>
    <row r="100" spans="5:8" hidden="1" x14ac:dyDescent="0.25">
      <c r="E100" s="3"/>
      <c r="F100" s="10"/>
      <c r="G100" s="11"/>
      <c r="H100" s="12"/>
    </row>
    <row r="101" spans="5:8" hidden="1" x14ac:dyDescent="0.25">
      <c r="F101" s="13"/>
      <c r="G101" s="13"/>
      <c r="H101" s="13"/>
    </row>
    <row r="102" spans="5:8" ht="13" hidden="1" x14ac:dyDescent="0.25">
      <c r="E102" s="1"/>
      <c r="F102" s="2">
        <f>SUM(F103:F106)</f>
        <v>0</v>
      </c>
      <c r="G102" s="2">
        <f>SUM(G103:G106)</f>
        <v>0</v>
      </c>
      <c r="H102" s="2">
        <f>SUM(H103:H106)</f>
        <v>0</v>
      </c>
    </row>
    <row r="103" spans="5:8" hidden="1" x14ac:dyDescent="0.25">
      <c r="E103" s="3"/>
      <c r="F103" s="4"/>
      <c r="G103" s="5"/>
      <c r="H103" s="6"/>
    </row>
    <row r="104" spans="5:8" hidden="1" x14ac:dyDescent="0.25">
      <c r="E104" s="3"/>
      <c r="F104" s="7"/>
      <c r="G104" s="8"/>
      <c r="H104" s="9"/>
    </row>
    <row r="105" spans="5:8" hidden="1" x14ac:dyDescent="0.25">
      <c r="E105" s="3"/>
      <c r="F105" s="7"/>
      <c r="G105" s="8"/>
      <c r="H105" s="9"/>
    </row>
    <row r="106" spans="5:8" hidden="1" x14ac:dyDescent="0.25">
      <c r="E106" s="3"/>
      <c r="F106" s="10"/>
      <c r="G106" s="11"/>
      <c r="H106" s="12"/>
    </row>
    <row r="107" spans="5:8" hidden="1" x14ac:dyDescent="0.25">
      <c r="F107" s="13"/>
      <c r="G107" s="13"/>
      <c r="H107" s="13"/>
    </row>
    <row r="108" spans="5:8" ht="13" hidden="1" x14ac:dyDescent="0.25">
      <c r="E108" s="1"/>
      <c r="F108" s="2">
        <f>SUM(F109:F112)</f>
        <v>0</v>
      </c>
      <c r="G108" s="2">
        <f>SUM(G109:G112)</f>
        <v>0</v>
      </c>
      <c r="H108" s="2">
        <f>SUM(H109:H112)</f>
        <v>0</v>
      </c>
    </row>
    <row r="109" spans="5:8" hidden="1" x14ac:dyDescent="0.25">
      <c r="E109" s="3"/>
      <c r="F109" s="4"/>
      <c r="G109" s="5"/>
      <c r="H109" s="6"/>
    </row>
    <row r="110" spans="5:8" hidden="1" x14ac:dyDescent="0.25">
      <c r="E110" s="3"/>
      <c r="F110" s="7"/>
      <c r="G110" s="8"/>
      <c r="H110" s="9"/>
    </row>
    <row r="111" spans="5:8" hidden="1" x14ac:dyDescent="0.25">
      <c r="E111" s="3"/>
      <c r="F111" s="7"/>
      <c r="G111" s="8"/>
      <c r="H111" s="9"/>
    </row>
    <row r="112" spans="5:8" hidden="1" x14ac:dyDescent="0.25">
      <c r="E112" s="3"/>
      <c r="F112" s="10"/>
      <c r="G112" s="11"/>
      <c r="H112" s="12"/>
    </row>
    <row r="113" spans="5:8" hidden="1" x14ac:dyDescent="0.25">
      <c r="F113" s="13"/>
      <c r="G113" s="13"/>
      <c r="H113" s="13"/>
    </row>
    <row r="114" spans="5:8" ht="13" hidden="1" x14ac:dyDescent="0.25">
      <c r="E114" s="1"/>
      <c r="F114" s="2">
        <f>SUM(F115:F118)</f>
        <v>0</v>
      </c>
      <c r="G114" s="2">
        <f>SUM(G115:G118)</f>
        <v>0</v>
      </c>
      <c r="H114" s="2">
        <f>SUM(H115:H118)</f>
        <v>0</v>
      </c>
    </row>
    <row r="115" spans="5:8" hidden="1" x14ac:dyDescent="0.25">
      <c r="E115" s="3"/>
      <c r="F115" s="4"/>
      <c r="G115" s="5"/>
      <c r="H115" s="6"/>
    </row>
    <row r="116" spans="5:8" hidden="1" x14ac:dyDescent="0.25">
      <c r="E116" s="3"/>
      <c r="F116" s="7"/>
      <c r="G116" s="8"/>
      <c r="H116" s="9"/>
    </row>
    <row r="117" spans="5:8" hidden="1" x14ac:dyDescent="0.25">
      <c r="E117" s="3"/>
      <c r="F117" s="7"/>
      <c r="G117" s="8"/>
      <c r="H117" s="9"/>
    </row>
    <row r="118" spans="5:8" hidden="1" x14ac:dyDescent="0.25">
      <c r="E118" s="3"/>
      <c r="F118" s="10"/>
      <c r="G118" s="11"/>
      <c r="H118" s="12"/>
    </row>
    <row r="119" spans="5:8" ht="13" hidden="1" x14ac:dyDescent="0.25">
      <c r="E119" s="14" t="s">
        <v>57</v>
      </c>
      <c r="F119" s="15">
        <f>SUM(F46)</f>
        <v>0</v>
      </c>
      <c r="G119" s="15">
        <f>SUM(G46)</f>
        <v>0</v>
      </c>
      <c r="H119" s="15">
        <f>SUM(H46)</f>
        <v>0</v>
      </c>
    </row>
    <row r="120" spans="5:8" hidden="1" x14ac:dyDescent="0.25">
      <c r="F120" s="16"/>
      <c r="G120" s="16"/>
      <c r="H120" s="16"/>
    </row>
    <row r="121" spans="5:8" x14ac:dyDescent="0.25">
      <c r="F121" s="16"/>
      <c r="G121" s="16"/>
      <c r="H121" s="16"/>
    </row>
    <row r="122" spans="5:8" x14ac:dyDescent="0.25">
      <c r="F122" s="16"/>
      <c r="G122" s="16"/>
      <c r="H122" s="16"/>
    </row>
    <row r="123" spans="5:8" x14ac:dyDescent="0.25">
      <c r="F123" s="16"/>
      <c r="G123" s="16"/>
      <c r="H123" s="16"/>
    </row>
    <row r="124" spans="5:8" x14ac:dyDescent="0.25">
      <c r="F124" s="16"/>
      <c r="G124" s="16"/>
      <c r="H124" s="16"/>
    </row>
    <row r="125" spans="5:8" x14ac:dyDescent="0.25">
      <c r="F125" s="16"/>
      <c r="G125" s="16"/>
      <c r="H125" s="16"/>
    </row>
    <row r="126" spans="5:8" x14ac:dyDescent="0.25">
      <c r="F126" s="16"/>
      <c r="G126" s="16"/>
      <c r="H126" s="16"/>
    </row>
    <row r="127" spans="5:8" x14ac:dyDescent="0.25">
      <c r="F127" s="16"/>
      <c r="G127" s="16"/>
      <c r="H127" s="16"/>
    </row>
    <row r="128" spans="5:8" x14ac:dyDescent="0.25">
      <c r="F128" s="16"/>
      <c r="G128" s="16"/>
      <c r="H128" s="16"/>
    </row>
    <row r="129" spans="6:8" x14ac:dyDescent="0.25">
      <c r="F129" s="16"/>
      <c r="G129" s="16"/>
      <c r="H129" s="16"/>
    </row>
    <row r="130" spans="6:8" x14ac:dyDescent="0.25">
      <c r="F130" s="16"/>
      <c r="G130" s="16"/>
      <c r="H130" s="16"/>
    </row>
    <row r="131" spans="6:8" x14ac:dyDescent="0.25">
      <c r="F131" s="16"/>
      <c r="G131" s="16"/>
      <c r="H131" s="16"/>
    </row>
    <row r="132" spans="6:8" x14ac:dyDescent="0.25">
      <c r="F132" s="16"/>
      <c r="G132" s="16"/>
      <c r="H132" s="16"/>
    </row>
    <row r="133" spans="6:8" x14ac:dyDescent="0.25">
      <c r="F133" s="16"/>
      <c r="G133" s="16"/>
      <c r="H133" s="16"/>
    </row>
    <row r="134" spans="6:8" x14ac:dyDescent="0.25">
      <c r="F134" s="16"/>
      <c r="G134" s="16"/>
      <c r="H134" s="16"/>
    </row>
    <row r="135" spans="6:8" x14ac:dyDescent="0.25">
      <c r="F135" s="16"/>
      <c r="G135" s="16"/>
      <c r="H135" s="16"/>
    </row>
    <row r="136" spans="6:8" x14ac:dyDescent="0.25">
      <c r="F136" s="16"/>
      <c r="G136" s="16"/>
      <c r="H136" s="16"/>
    </row>
    <row r="137" spans="6:8" x14ac:dyDescent="0.25">
      <c r="F137" s="16"/>
      <c r="G137" s="16"/>
      <c r="H137" s="16"/>
    </row>
    <row r="138" spans="6:8" x14ac:dyDescent="0.25">
      <c r="F138" s="16"/>
      <c r="G138" s="16"/>
      <c r="H138" s="16"/>
    </row>
    <row r="139" spans="6:8" x14ac:dyDescent="0.25">
      <c r="F139" s="16"/>
      <c r="G139" s="16"/>
      <c r="H139" s="16"/>
    </row>
    <row r="140" spans="6:8" x14ac:dyDescent="0.25">
      <c r="F140" s="16"/>
      <c r="G140" s="16"/>
      <c r="H140" s="16"/>
    </row>
    <row r="141" spans="6:8" x14ac:dyDescent="0.25">
      <c r="F141" s="16"/>
      <c r="G141" s="16"/>
      <c r="H141" s="16"/>
    </row>
    <row r="142" spans="6:8" x14ac:dyDescent="0.25">
      <c r="F142" s="16"/>
      <c r="G142" s="16"/>
      <c r="H142" s="16"/>
    </row>
    <row r="143" spans="6:8" x14ac:dyDescent="0.25">
      <c r="F143" s="16"/>
      <c r="G143" s="16"/>
      <c r="H143" s="16"/>
    </row>
    <row r="144" spans="6:8" x14ac:dyDescent="0.25">
      <c r="F144" s="16"/>
      <c r="G144" s="16"/>
      <c r="H144" s="16"/>
    </row>
    <row r="145" spans="6:8" x14ac:dyDescent="0.25">
      <c r="F145" s="16"/>
      <c r="G145" s="16"/>
      <c r="H145" s="16"/>
    </row>
    <row r="146" spans="6:8" x14ac:dyDescent="0.25">
      <c r="F146" s="16"/>
      <c r="G146" s="16"/>
      <c r="H146" s="16"/>
    </row>
    <row r="147" spans="6:8" x14ac:dyDescent="0.25">
      <c r="F147" s="16"/>
      <c r="G147" s="16"/>
      <c r="H147" s="16"/>
    </row>
    <row r="148" spans="6:8" x14ac:dyDescent="0.25">
      <c r="F148" s="16"/>
      <c r="G148" s="16"/>
      <c r="H148" s="16"/>
    </row>
    <row r="149" spans="6:8" x14ac:dyDescent="0.25">
      <c r="F149" s="16"/>
      <c r="G149" s="16"/>
      <c r="H149" s="16"/>
    </row>
    <row r="150" spans="6:8" x14ac:dyDescent="0.25">
      <c r="F150" s="16"/>
      <c r="G150" s="16"/>
      <c r="H150" s="16"/>
    </row>
    <row r="151" spans="6:8" x14ac:dyDescent="0.25">
      <c r="F151" s="16"/>
      <c r="G151" s="16"/>
      <c r="H151" s="16"/>
    </row>
    <row r="152" spans="6:8" x14ac:dyDescent="0.25">
      <c r="F152" s="16"/>
      <c r="G152" s="16"/>
      <c r="H152" s="16"/>
    </row>
    <row r="153" spans="6:8" x14ac:dyDescent="0.25">
      <c r="F153" s="16"/>
      <c r="G153" s="16"/>
      <c r="H153" s="16"/>
    </row>
    <row r="154" spans="6:8" x14ac:dyDescent="0.25">
      <c r="F154" s="16"/>
      <c r="G154" s="16"/>
      <c r="H154" s="16"/>
    </row>
    <row r="155" spans="6:8" x14ac:dyDescent="0.25">
      <c r="F155" s="16"/>
      <c r="G155" s="16"/>
      <c r="H155" s="16"/>
    </row>
    <row r="156" spans="6:8" x14ac:dyDescent="0.25">
      <c r="F156" s="16"/>
      <c r="G156" s="16"/>
      <c r="H156" s="16"/>
    </row>
    <row r="157" spans="6:8" x14ac:dyDescent="0.25">
      <c r="F157" s="16"/>
      <c r="G157" s="16"/>
      <c r="H157" s="16"/>
    </row>
    <row r="158" spans="6:8" x14ac:dyDescent="0.25">
      <c r="F158" s="16"/>
      <c r="G158" s="16"/>
      <c r="H158" s="16"/>
    </row>
    <row r="159" spans="6:8" x14ac:dyDescent="0.25">
      <c r="F159" s="16"/>
      <c r="G159" s="16"/>
      <c r="H159" s="16"/>
    </row>
    <row r="160" spans="6:8" x14ac:dyDescent="0.25">
      <c r="F160" s="16"/>
      <c r="G160" s="16"/>
      <c r="H160" s="16"/>
    </row>
    <row r="161" spans="6:8" x14ac:dyDescent="0.25">
      <c r="F161" s="16"/>
      <c r="G161" s="16"/>
      <c r="H161" s="16"/>
    </row>
    <row r="162" spans="6:8" x14ac:dyDescent="0.25">
      <c r="F162" s="16"/>
      <c r="G162" s="16"/>
      <c r="H162" s="16"/>
    </row>
    <row r="163" spans="6:8" x14ac:dyDescent="0.25">
      <c r="F163" s="16"/>
      <c r="G163" s="16"/>
      <c r="H163" s="16"/>
    </row>
    <row r="164" spans="6:8" x14ac:dyDescent="0.25">
      <c r="F164" s="16"/>
      <c r="G164" s="16"/>
      <c r="H164" s="16"/>
    </row>
    <row r="165" spans="6:8" x14ac:dyDescent="0.25">
      <c r="F165" s="16"/>
      <c r="G165" s="16"/>
      <c r="H165" s="16"/>
    </row>
    <row r="166" spans="6:8" x14ac:dyDescent="0.25">
      <c r="F166" s="16"/>
      <c r="G166" s="16"/>
      <c r="H166" s="16"/>
    </row>
    <row r="167" spans="6:8" x14ac:dyDescent="0.25">
      <c r="F167" s="16"/>
      <c r="G167" s="16"/>
      <c r="H167" s="16"/>
    </row>
    <row r="168" spans="6:8" x14ac:dyDescent="0.25">
      <c r="F168" s="16"/>
      <c r="G168" s="16"/>
      <c r="H168" s="16"/>
    </row>
    <row r="169" spans="6:8" x14ac:dyDescent="0.25">
      <c r="F169" s="16"/>
      <c r="G169" s="16"/>
      <c r="H169" s="16"/>
    </row>
    <row r="170" spans="6:8" x14ac:dyDescent="0.25">
      <c r="F170" s="16"/>
      <c r="G170" s="16"/>
      <c r="H170" s="16"/>
    </row>
    <row r="171" spans="6:8" x14ac:dyDescent="0.25">
      <c r="F171" s="16"/>
      <c r="G171" s="16"/>
      <c r="H171" s="16"/>
    </row>
    <row r="172" spans="6:8" x14ac:dyDescent="0.25">
      <c r="F172" s="16"/>
      <c r="G172" s="16"/>
      <c r="H172" s="16"/>
    </row>
    <row r="173" spans="6:8" x14ac:dyDescent="0.25">
      <c r="F173" s="16"/>
      <c r="G173" s="16"/>
      <c r="H173" s="16"/>
    </row>
    <row r="174" spans="6:8" x14ac:dyDescent="0.25">
      <c r="F174" s="16"/>
      <c r="G174" s="16"/>
      <c r="H174" s="16"/>
    </row>
    <row r="175" spans="6:8" x14ac:dyDescent="0.25">
      <c r="F175" s="16"/>
      <c r="G175" s="16"/>
      <c r="H175" s="16"/>
    </row>
    <row r="176" spans="6:8" x14ac:dyDescent="0.25">
      <c r="F176" s="16"/>
      <c r="G176" s="16"/>
      <c r="H176" s="16"/>
    </row>
    <row r="177" spans="6:8" x14ac:dyDescent="0.25">
      <c r="F177" s="16"/>
      <c r="G177" s="16"/>
      <c r="H177" s="16"/>
    </row>
    <row r="178" spans="6:8" x14ac:dyDescent="0.25">
      <c r="F178" s="16"/>
      <c r="G178" s="16"/>
      <c r="H178" s="16"/>
    </row>
    <row r="179" spans="6:8" x14ac:dyDescent="0.25">
      <c r="F179" s="16"/>
      <c r="G179" s="16"/>
      <c r="H179" s="16"/>
    </row>
    <row r="180" spans="6:8" x14ac:dyDescent="0.25">
      <c r="F180" s="16"/>
      <c r="G180" s="16"/>
      <c r="H180" s="16"/>
    </row>
    <row r="181" spans="6:8" x14ac:dyDescent="0.25">
      <c r="F181" s="16"/>
      <c r="G181" s="16"/>
      <c r="H181" s="16"/>
    </row>
    <row r="182" spans="6:8" x14ac:dyDescent="0.25">
      <c r="F182" s="16"/>
      <c r="G182" s="16"/>
      <c r="H182" s="16"/>
    </row>
    <row r="183" spans="6:8" x14ac:dyDescent="0.25">
      <c r="F183" s="16"/>
      <c r="G183" s="16"/>
      <c r="H183" s="16"/>
    </row>
    <row r="184" spans="6:8" x14ac:dyDescent="0.25">
      <c r="F184" s="16"/>
      <c r="G184" s="16"/>
      <c r="H184" s="16"/>
    </row>
    <row r="185" spans="6:8" x14ac:dyDescent="0.25">
      <c r="F185" s="16"/>
      <c r="G185" s="16"/>
      <c r="H185" s="16"/>
    </row>
    <row r="186" spans="6:8" x14ac:dyDescent="0.25">
      <c r="F186" s="16"/>
      <c r="G186" s="16"/>
      <c r="H186" s="16"/>
    </row>
    <row r="187" spans="6:8" x14ac:dyDescent="0.25">
      <c r="F187" s="16"/>
      <c r="G187" s="16"/>
      <c r="H187" s="16"/>
    </row>
    <row r="188" spans="6:8" x14ac:dyDescent="0.25">
      <c r="F188" s="16"/>
      <c r="G188" s="16"/>
      <c r="H188" s="16"/>
    </row>
    <row r="189" spans="6:8" x14ac:dyDescent="0.25">
      <c r="F189" s="16"/>
      <c r="G189" s="16"/>
      <c r="H189" s="16"/>
    </row>
    <row r="190" spans="6:8" x14ac:dyDescent="0.25">
      <c r="F190" s="16"/>
      <c r="G190" s="16"/>
      <c r="H190" s="16"/>
    </row>
    <row r="191" spans="6:8" x14ac:dyDescent="0.25">
      <c r="F191" s="16"/>
      <c r="G191" s="16"/>
      <c r="H191" s="16"/>
    </row>
    <row r="192" spans="6:8" x14ac:dyDescent="0.25">
      <c r="F192" s="16"/>
      <c r="G192" s="16"/>
      <c r="H192" s="16"/>
    </row>
    <row r="193" spans="6:8" x14ac:dyDescent="0.25">
      <c r="F193" s="16"/>
      <c r="G193" s="16"/>
      <c r="H193" s="16"/>
    </row>
    <row r="194" spans="6:8" x14ac:dyDescent="0.25">
      <c r="F194" s="16"/>
      <c r="G194" s="16"/>
      <c r="H194" s="16"/>
    </row>
    <row r="195" spans="6:8" x14ac:dyDescent="0.25">
      <c r="F195" s="16"/>
      <c r="G195" s="16"/>
      <c r="H195" s="16"/>
    </row>
    <row r="196" spans="6:8" x14ac:dyDescent="0.25">
      <c r="F196" s="16"/>
      <c r="G196" s="16"/>
      <c r="H196" s="16"/>
    </row>
    <row r="197" spans="6:8" x14ac:dyDescent="0.25">
      <c r="F197" s="16"/>
      <c r="G197" s="16"/>
      <c r="H197" s="16"/>
    </row>
    <row r="198" spans="6:8" x14ac:dyDescent="0.25">
      <c r="F198" s="16"/>
      <c r="G198" s="16"/>
      <c r="H198" s="16"/>
    </row>
    <row r="199" spans="6:8" x14ac:dyDescent="0.25">
      <c r="F199" s="16"/>
      <c r="G199" s="16"/>
      <c r="H199" s="16"/>
    </row>
    <row r="200" spans="6:8" x14ac:dyDescent="0.25">
      <c r="F200" s="16"/>
      <c r="G200" s="16"/>
      <c r="H200" s="16"/>
    </row>
    <row r="201" spans="6:8" x14ac:dyDescent="0.25">
      <c r="F201" s="16"/>
      <c r="G201" s="16"/>
      <c r="H201" s="16"/>
    </row>
    <row r="202" spans="6:8" x14ac:dyDescent="0.25">
      <c r="F202" s="16"/>
      <c r="G202" s="16"/>
      <c r="H202" s="16"/>
    </row>
    <row r="203" spans="6:8" x14ac:dyDescent="0.25">
      <c r="F203" s="16"/>
      <c r="G203" s="16"/>
      <c r="H203" s="16"/>
    </row>
    <row r="204" spans="6:8" x14ac:dyDescent="0.25">
      <c r="F204" s="16"/>
      <c r="G204" s="16"/>
      <c r="H204" s="16"/>
    </row>
    <row r="205" spans="6:8" x14ac:dyDescent="0.25">
      <c r="F205" s="16"/>
      <c r="G205" s="16"/>
      <c r="H205" s="16"/>
    </row>
    <row r="206" spans="6:8" x14ac:dyDescent="0.25">
      <c r="F206" s="16"/>
      <c r="G206" s="16"/>
      <c r="H206" s="16"/>
    </row>
    <row r="207" spans="6:8" x14ac:dyDescent="0.25">
      <c r="F207" s="16"/>
      <c r="G207" s="16"/>
      <c r="H207" s="16"/>
    </row>
    <row r="208" spans="6:8" x14ac:dyDescent="0.25">
      <c r="F208" s="16"/>
      <c r="G208" s="16"/>
      <c r="H208" s="16"/>
    </row>
    <row r="209" spans="6:8" x14ac:dyDescent="0.25">
      <c r="F209" s="16"/>
      <c r="G209" s="16"/>
      <c r="H209" s="16"/>
    </row>
    <row r="210" spans="6:8" x14ac:dyDescent="0.25">
      <c r="F210" s="16"/>
      <c r="G210" s="16"/>
      <c r="H210" s="16"/>
    </row>
    <row r="211" spans="6:8" x14ac:dyDescent="0.25">
      <c r="F211" s="16"/>
      <c r="G211" s="16"/>
      <c r="H211" s="16"/>
    </row>
    <row r="212" spans="6:8" x14ac:dyDescent="0.25">
      <c r="F212" s="16"/>
      <c r="G212" s="16"/>
      <c r="H212" s="16"/>
    </row>
    <row r="213" spans="6:8" x14ac:dyDescent="0.25">
      <c r="F213" s="16"/>
      <c r="G213" s="16"/>
      <c r="H213" s="16"/>
    </row>
    <row r="214" spans="6:8" x14ac:dyDescent="0.25">
      <c r="F214" s="16"/>
      <c r="G214" s="16"/>
      <c r="H214" s="16"/>
    </row>
    <row r="215" spans="6:8" x14ac:dyDescent="0.25">
      <c r="F215" s="16"/>
      <c r="G215" s="16"/>
      <c r="H215" s="16"/>
    </row>
    <row r="216" spans="6:8" x14ac:dyDescent="0.25">
      <c r="F216" s="16"/>
      <c r="G216" s="16"/>
      <c r="H216" s="16"/>
    </row>
    <row r="217" spans="6:8" x14ac:dyDescent="0.25">
      <c r="F217" s="16"/>
      <c r="G217" s="16"/>
      <c r="H217" s="16"/>
    </row>
    <row r="218" spans="6:8" x14ac:dyDescent="0.25">
      <c r="F218" s="16"/>
      <c r="G218" s="16"/>
      <c r="H218" s="16"/>
    </row>
    <row r="219" spans="6:8" x14ac:dyDescent="0.25">
      <c r="F219" s="16"/>
      <c r="G219" s="16"/>
      <c r="H219" s="16"/>
    </row>
    <row r="220" spans="6:8" x14ac:dyDescent="0.25">
      <c r="F220" s="16"/>
      <c r="G220" s="16"/>
      <c r="H220" s="16"/>
    </row>
    <row r="221" spans="6:8" x14ac:dyDescent="0.25">
      <c r="F221" s="16"/>
      <c r="G221" s="16"/>
      <c r="H221" s="16"/>
    </row>
    <row r="222" spans="6:8" x14ac:dyDescent="0.25">
      <c r="F222" s="16"/>
      <c r="G222" s="16"/>
      <c r="H222" s="16"/>
    </row>
    <row r="223" spans="6:8" x14ac:dyDescent="0.25">
      <c r="F223" s="16"/>
      <c r="G223" s="16"/>
      <c r="H223" s="16"/>
    </row>
    <row r="224" spans="6:8" x14ac:dyDescent="0.25">
      <c r="F224" s="16"/>
      <c r="G224" s="16"/>
      <c r="H224" s="16"/>
    </row>
    <row r="225" spans="6:8" x14ac:dyDescent="0.25">
      <c r="F225" s="16"/>
      <c r="G225" s="16"/>
      <c r="H225" s="16"/>
    </row>
    <row r="226" spans="6:8" x14ac:dyDescent="0.25">
      <c r="F226" s="16"/>
      <c r="G226" s="16"/>
      <c r="H226" s="16"/>
    </row>
    <row r="227" spans="6:8" x14ac:dyDescent="0.25">
      <c r="F227" s="16"/>
      <c r="G227" s="16"/>
      <c r="H227" s="16"/>
    </row>
    <row r="228" spans="6:8" x14ac:dyDescent="0.25">
      <c r="F228" s="16"/>
      <c r="G228" s="16"/>
      <c r="H228" s="16"/>
    </row>
    <row r="229" spans="6:8" x14ac:dyDescent="0.25">
      <c r="F229" s="16"/>
      <c r="G229" s="16"/>
      <c r="H229" s="16"/>
    </row>
    <row r="230" spans="6:8" x14ac:dyDescent="0.25">
      <c r="F230" s="16"/>
      <c r="G230" s="16"/>
      <c r="H230" s="16"/>
    </row>
    <row r="231" spans="6:8" x14ac:dyDescent="0.25">
      <c r="F231" s="16"/>
      <c r="G231" s="16"/>
      <c r="H231" s="16"/>
    </row>
    <row r="232" spans="6:8" x14ac:dyDescent="0.25">
      <c r="F232" s="16"/>
      <c r="G232" s="16"/>
      <c r="H232" s="16"/>
    </row>
    <row r="233" spans="6:8" x14ac:dyDescent="0.25">
      <c r="F233" s="16"/>
      <c r="G233" s="16"/>
      <c r="H233" s="16"/>
    </row>
    <row r="234" spans="6:8" x14ac:dyDescent="0.25">
      <c r="F234" s="16"/>
      <c r="G234" s="16"/>
      <c r="H234" s="16"/>
    </row>
    <row r="235" spans="6:8" x14ac:dyDescent="0.25">
      <c r="F235" s="16"/>
      <c r="G235" s="16"/>
      <c r="H235" s="16"/>
    </row>
    <row r="236" spans="6:8" x14ac:dyDescent="0.25">
      <c r="F236" s="16"/>
      <c r="G236" s="16"/>
      <c r="H236" s="16"/>
    </row>
    <row r="237" spans="6:8" x14ac:dyDescent="0.25">
      <c r="F237" s="16"/>
      <c r="G237" s="16"/>
      <c r="H237" s="16"/>
    </row>
    <row r="238" spans="6:8" x14ac:dyDescent="0.25">
      <c r="F238" s="16"/>
      <c r="G238" s="16"/>
      <c r="H238" s="16"/>
    </row>
    <row r="239" spans="6:8" x14ac:dyDescent="0.25">
      <c r="F239" s="16"/>
      <c r="G239" s="16"/>
      <c r="H239" s="16"/>
    </row>
    <row r="240" spans="6:8" x14ac:dyDescent="0.25">
      <c r="F240" s="16"/>
      <c r="G240" s="16"/>
      <c r="H240" s="16"/>
    </row>
    <row r="241" spans="6:8" x14ac:dyDescent="0.25">
      <c r="F241" s="16"/>
      <c r="G241" s="16"/>
      <c r="H241" s="16"/>
    </row>
    <row r="242" spans="6:8" x14ac:dyDescent="0.25">
      <c r="F242" s="16"/>
      <c r="G242" s="16"/>
      <c r="H242" s="16"/>
    </row>
    <row r="243" spans="6:8" x14ac:dyDescent="0.25">
      <c r="F243" s="16"/>
      <c r="G243" s="16"/>
      <c r="H243" s="16"/>
    </row>
    <row r="244" spans="6:8" x14ac:dyDescent="0.25">
      <c r="F244" s="16"/>
      <c r="G244" s="16"/>
      <c r="H244" s="16"/>
    </row>
    <row r="245" spans="6:8" x14ac:dyDescent="0.25">
      <c r="F245" s="16"/>
      <c r="G245" s="16"/>
      <c r="H245" s="16"/>
    </row>
    <row r="246" spans="6:8" x14ac:dyDescent="0.25">
      <c r="F246" s="16"/>
      <c r="G246" s="16"/>
      <c r="H246" s="16"/>
    </row>
    <row r="247" spans="6:8" x14ac:dyDescent="0.25">
      <c r="F247" s="16"/>
      <c r="G247" s="16"/>
      <c r="H247" s="16"/>
    </row>
    <row r="248" spans="6:8" x14ac:dyDescent="0.25">
      <c r="F248" s="16"/>
      <c r="G248" s="16"/>
      <c r="H248" s="16"/>
    </row>
    <row r="249" spans="6:8" x14ac:dyDescent="0.25">
      <c r="F249" s="16"/>
      <c r="G249" s="16"/>
      <c r="H249" s="16"/>
    </row>
    <row r="250" spans="6:8" x14ac:dyDescent="0.25">
      <c r="F250" s="16"/>
      <c r="G250" s="16"/>
      <c r="H250" s="16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Summary</vt:lpstr>
      <vt:lpstr>DC42</vt:lpstr>
      <vt:lpstr>DC48</vt:lpstr>
      <vt:lpstr>EKU</vt:lpstr>
      <vt:lpstr>GT421</vt:lpstr>
      <vt:lpstr>GT422</vt:lpstr>
      <vt:lpstr>GT423</vt:lpstr>
      <vt:lpstr>GT481</vt:lpstr>
      <vt:lpstr>GT484</vt:lpstr>
      <vt:lpstr>GT485</vt:lpstr>
      <vt:lpstr>JHB</vt:lpstr>
      <vt:lpstr>TSH</vt:lpstr>
      <vt:lpstr>'DC42'!Print_Area</vt:lpstr>
      <vt:lpstr>'DC48'!Print_Area</vt:lpstr>
      <vt:lpstr>EKU!Print_Area</vt:lpstr>
      <vt:lpstr>'GT421'!Print_Area</vt:lpstr>
      <vt:lpstr>'GT422'!Print_Area</vt:lpstr>
      <vt:lpstr>'GT423'!Print_Area</vt:lpstr>
      <vt:lpstr>'GT481'!Print_Area</vt:lpstr>
      <vt:lpstr>'GT484'!Print_Area</vt:lpstr>
      <vt:lpstr>'GT485'!Print_Area</vt:lpstr>
      <vt:lpstr>JHB!Print_Area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Akanyang Modise</dc:creator>
  <cp:lastModifiedBy>Akanyang Modise</cp:lastModifiedBy>
  <dcterms:created xsi:type="dcterms:W3CDTF">2026-04-15T10:51:27Z</dcterms:created>
  <dcterms:modified xsi:type="dcterms:W3CDTF">2026-04-20T08:41:54Z</dcterms:modified>
</cp:coreProperties>
</file>